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xtractives.sharepoint.com/sites/Validation/Shared Documents/Validation Guide, procedure and templates/New Validation model templates/Data collection templates/"/>
    </mc:Choice>
  </mc:AlternateContent>
  <xr:revisionPtr revIDLastSave="515" documentId="8_{60C1F1F5-E4BA-4D3C-A755-C5555F2E9B01}" xr6:coauthVersionLast="47" xr6:coauthVersionMax="47" xr10:uidLastSave="{659C6B15-7444-E34A-BCF9-B595F0028C63}"/>
  <bookViews>
    <workbookView xWindow="1440" yWindow="2180" windowWidth="28340" windowHeight="17100" xr2:uid="{00000000-000D-0000-FFFF-FFFF00000000}"/>
  </bookViews>
  <sheets>
    <sheet name="Введение" sheetId="32" r:id="rId1"/>
    <sheet name="Описание" sheetId="30" r:id="rId2"/>
    <sheet name="№ 2.1" sheetId="1" r:id="rId3"/>
    <sheet name="№ 2.2" sheetId="2" r:id="rId4"/>
    <sheet name="№ 2.3" sheetId="3" r:id="rId5"/>
    <sheet name="№ 2.4" sheetId="4" r:id="rId6"/>
    <sheet name="№ 2.5" sheetId="5" r:id="rId7"/>
    <sheet name="№ 2.6" sheetId="6" r:id="rId8"/>
    <sheet name="№ 3.1" sheetId="7" r:id="rId9"/>
    <sheet name="№ 3.2" sheetId="8" r:id="rId10"/>
    <sheet name="№ 3.3" sheetId="9" r:id="rId11"/>
    <sheet name="№ 4.1" sheetId="10" r:id="rId12"/>
    <sheet name="№ 4.1 — Отчитывающиеся субъекты" sheetId="26" r:id="rId13"/>
    <sheet name="№ 4.1 — Правительство" sheetId="27" r:id="rId14"/>
    <sheet name="№ 4.1 — Компания" sheetId="28" r:id="rId15"/>
    <sheet name="№ 4.2" sheetId="11" r:id="rId16"/>
    <sheet name="№ 4.3" sheetId="12" r:id="rId17"/>
    <sheet name="№ 4.4" sheetId="13" r:id="rId18"/>
    <sheet name="№ 4.5" sheetId="14" r:id="rId19"/>
    <sheet name="№ 4.6" sheetId="15" r:id="rId20"/>
    <sheet name="№ 4.7" sheetId="16" r:id="rId21"/>
    <sheet name="№ 4.8" sheetId="17" r:id="rId22"/>
    <sheet name="№ 4.9" sheetId="18" r:id="rId23"/>
    <sheet name="№ 5.1" sheetId="19" r:id="rId24"/>
    <sheet name="№ 5.2" sheetId="20" r:id="rId25"/>
    <sheet name="№ 5.3" sheetId="21" r:id="rId26"/>
    <sheet name="№ 6.1" sheetId="22" r:id="rId27"/>
    <sheet name="№ 6.2" sheetId="23" r:id="rId28"/>
    <sheet name="№ 6.3" sheetId="24" r:id="rId29"/>
    <sheet name="№ 6.4" sheetId="25" r:id="rId30"/>
  </sheets>
  <externalReferences>
    <externalReference r:id="rId31"/>
    <externalReference r:id="rId32"/>
  </externalReferences>
  <definedNames>
    <definedName name="Agency_type">[1]!Government_entity_type[[#All],[&lt; Agency type &gt;]]</definedName>
    <definedName name="Commodities_list">[2]!Table5_Commodities_list[HS Product Description w volume]</definedName>
    <definedName name="Commodity_names">[1]!Table5_Commodities_list[HS Product Description]</definedName>
    <definedName name="Companies_list" localSheetId="14">[1]!Companies[Full company name]</definedName>
    <definedName name="Companies_list" localSheetId="13">[1]!Companies[Full company name]</definedName>
    <definedName name="Companies_list" localSheetId="0">[1]!Companies[Full company name]</definedName>
    <definedName name="Companies_list" localSheetId="1">[1]!Companies[Full company name]</definedName>
    <definedName name="Companies_list">#REF!</definedName>
    <definedName name="Countries_list">[1]!Table1_Country_codes_and_currencies[Country or Area name]</definedName>
    <definedName name="Currency_code_list">[2]!Table1_Country_codes_and_currencies[Currency code (ISO-4217)]</definedName>
    <definedName name="dddd">#REF!</definedName>
    <definedName name="GFS_list">[1]!Table6_GFS_codes_classification[Combined]</definedName>
    <definedName name="gogosx">#REF!</definedName>
    <definedName name="Government_entities_list" localSheetId="14">[1]!Government_agencies[Full name of agency]</definedName>
    <definedName name="Government_entities_list" localSheetId="13">[1]!Government_agencies[Full name of agency]</definedName>
    <definedName name="Government_entities_list" localSheetId="0">[1]!Government_agencies[Full name of agency]</definedName>
    <definedName name="Government_entities_list" localSheetId="1">[1]!Government_agencies[Full name of agency]</definedName>
    <definedName name="Government_entities_list">#REF!</definedName>
    <definedName name="over">#REF!</definedName>
    <definedName name="Project_phases_list">[1]!Table12[Project phases]</definedName>
    <definedName name="Projectname" localSheetId="14">[1]!Companies15[Full project name]</definedName>
    <definedName name="Projectname" localSheetId="13">[1]!Companies15[Full project name]</definedName>
    <definedName name="Projectname" localSheetId="0">[1]!Companies15[Full project name]</definedName>
    <definedName name="Projectname" localSheetId="1">[1]!Companies15[Full project name]</definedName>
    <definedName name="Projectname">#REF!</definedName>
    <definedName name="Reporting_options_list">[2]!Table3_Reporting_options[List]</definedName>
    <definedName name="Revenue_stream_list" localSheetId="14">[1]!Government_revenues_table[Revenue stream name]</definedName>
    <definedName name="Revenue_stream_list" localSheetId="0">[1]!Government_revenues_table[Revenue stream name]</definedName>
    <definedName name="Revenue_stream_list" localSheetId="1">[1]!Government_revenues_table[Revenue stream name]</definedName>
    <definedName name="Revenue_stream_list">#REF!</definedName>
    <definedName name="Sector_list">[1]!Table7_sectors[Sector(s)]</definedName>
    <definedName name="Simple_options_list">[1]!Table2_Simple_options[List]</definedName>
    <definedName name="Total_reconciled" localSheetId="0">[1]!Table10[Revenue value]</definedName>
    <definedName name="Total_reconciled">#REF!</definedName>
    <definedName name="Total_revenues" localSheetId="14">[1]!Government_revenues_table[Revenue value]</definedName>
    <definedName name="Total_revenues" localSheetId="0">[1]!Government_revenues_table[Revenue value]</definedName>
    <definedName name="Total_revenues" localSheetId="1">[1]!Government_revenues_table[Revenue value]</definedName>
    <definedName name="Total_revenues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30" l="1"/>
  <c r="B21" i="11"/>
  <c r="B19" i="11"/>
  <c r="B17" i="11"/>
  <c r="I52" i="27"/>
  <c r="B27" i="9"/>
  <c r="B25" i="9"/>
  <c r="B23" i="9"/>
  <c r="B21" i="9"/>
  <c r="B19" i="9"/>
  <c r="B17" i="9"/>
  <c r="B15" i="9"/>
  <c r="B13" i="9"/>
  <c r="B27" i="8"/>
  <c r="B25" i="8"/>
  <c r="B23" i="8"/>
  <c r="B21" i="8"/>
  <c r="B19" i="8"/>
  <c r="B13" i="8"/>
  <c r="B17" i="8"/>
  <c r="B15" i="8"/>
  <c r="F14" i="20"/>
  <c r="H14" i="20"/>
  <c r="E17" i="30"/>
  <c r="E16" i="30"/>
  <c r="E15" i="30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J33" i="28"/>
  <c r="H35" i="28"/>
  <c r="J35" i="28"/>
  <c r="J52" i="27"/>
  <c r="J50" i="27"/>
  <c r="E47" i="27"/>
  <c r="D47" i="27"/>
  <c r="C47" i="27"/>
  <c r="B47" i="27"/>
  <c r="E46" i="27"/>
  <c r="D46" i="27"/>
  <c r="C46" i="27"/>
  <c r="B46" i="27"/>
  <c r="E45" i="27"/>
  <c r="D45" i="27"/>
  <c r="C45" i="27"/>
  <c r="B45" i="27"/>
  <c r="E44" i="27"/>
  <c r="D44" i="27"/>
  <c r="C44" i="27"/>
  <c r="B44" i="27"/>
  <c r="E43" i="27"/>
  <c r="D43" i="27"/>
  <c r="C43" i="27"/>
  <c r="B43" i="27"/>
  <c r="E42" i="27"/>
  <c r="D42" i="27"/>
  <c r="C42" i="27"/>
  <c r="B42" i="27"/>
  <c r="E41" i="27"/>
  <c r="D41" i="27"/>
  <c r="C41" i="27"/>
  <c r="B41" i="27"/>
  <c r="E40" i="27"/>
  <c r="D40" i="27"/>
  <c r="C40" i="27"/>
  <c r="B40" i="27"/>
  <c r="E39" i="27"/>
  <c r="D39" i="27"/>
  <c r="C39" i="27"/>
  <c r="B39" i="27"/>
  <c r="E38" i="27"/>
  <c r="D38" i="27"/>
  <c r="C38" i="27"/>
  <c r="B38" i="27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N4" i="27"/>
  <c r="K32" i="26"/>
  <c r="K31" i="26"/>
  <c r="K30" i="26"/>
  <c r="K29" i="26"/>
  <c r="K28" i="26"/>
  <c r="K27" i="26"/>
  <c r="F12" i="25"/>
  <c r="H12" i="25"/>
  <c r="F11" i="25"/>
  <c r="H11" i="25"/>
  <c r="F10" i="25"/>
  <c r="H10" i="25"/>
  <c r="F21" i="24"/>
  <c r="H21" i="24"/>
  <c r="F7" i="24"/>
  <c r="H7" i="24"/>
  <c r="F15" i="23"/>
  <c r="H15" i="23"/>
  <c r="F9" i="23"/>
  <c r="H9" i="23"/>
  <c r="F19" i="22"/>
  <c r="H19" i="22"/>
  <c r="F14" i="22"/>
  <c r="H14" i="22"/>
  <c r="F9" i="22"/>
  <c r="H9" i="22"/>
  <c r="F9" i="21"/>
  <c r="H9" i="21"/>
  <c r="F8" i="21"/>
  <c r="H8" i="21"/>
  <c r="F7" i="21"/>
  <c r="H7" i="21"/>
  <c r="F9" i="20"/>
  <c r="H9" i="20"/>
  <c r="F14" i="19"/>
  <c r="H14" i="19"/>
  <c r="F9" i="19"/>
  <c r="H9" i="19"/>
  <c r="F7" i="19"/>
  <c r="H7" i="19"/>
  <c r="F12" i="18"/>
  <c r="H12" i="18"/>
  <c r="F11" i="18"/>
  <c r="H11" i="18"/>
  <c r="F10" i="18"/>
  <c r="H10" i="18"/>
  <c r="F9" i="18"/>
  <c r="H9" i="18"/>
  <c r="F8" i="18"/>
  <c r="H8" i="18"/>
  <c r="F7" i="18"/>
  <c r="H7" i="18"/>
  <c r="F9" i="17"/>
  <c r="H9" i="17"/>
  <c r="F8" i="17"/>
  <c r="H8" i="17"/>
  <c r="F7" i="17"/>
  <c r="H7" i="17"/>
  <c r="F11" i="16"/>
  <c r="H11" i="16"/>
  <c r="F10" i="16"/>
  <c r="H10" i="16"/>
  <c r="F9" i="16"/>
  <c r="H9" i="16"/>
  <c r="F8" i="16"/>
  <c r="H8" i="16"/>
  <c r="F7" i="16"/>
  <c r="H7" i="16"/>
  <c r="F9" i="15"/>
  <c r="H9" i="15"/>
  <c r="F9" i="14"/>
  <c r="H9" i="14"/>
  <c r="F9" i="13"/>
  <c r="H9" i="13"/>
  <c r="F9" i="12"/>
  <c r="H9" i="12"/>
  <c r="F23" i="11"/>
  <c r="H23" i="11"/>
  <c r="F22" i="11"/>
  <c r="H22" i="11"/>
  <c r="F10" i="11"/>
  <c r="H10" i="11"/>
  <c r="F9" i="11"/>
  <c r="H9" i="11"/>
</calcChain>
</file>

<file path=xl/sharedStrings.xml><?xml version="1.0" encoding="utf-8"?>
<sst xmlns="http://schemas.openxmlformats.org/spreadsheetml/2006/main" count="2027" uniqueCount="600">
  <si>
    <t>Дата заполнения:</t>
  </si>
  <si>
    <t>ГГГГ-ММ-ДД</t>
  </si>
  <si>
    <t xml:space="preserve">Утверждено МГЗС: </t>
  </si>
  <si>
    <t>Шаблон обеспечения прозрачности данных ИПДО</t>
  </si>
  <si>
    <t>Заполнение данного шаблона для сбора данных в целях обеспечения прозрачности поможет МГЗС подготовиться к валидации и является требованием процедуры валидации ИПДО от 2021 года.</t>
  </si>
  <si>
    <t>Как заполнять шаблон для сбора данных в целях обеспечения прозрачности:</t>
  </si>
  <si>
    <t>1. Заполните один файл Excel по каждому финансовому году. Если страна отчитывается как по нефтегазовому, так и по горнодобывающему секторах, можно включить их в один файл.</t>
  </si>
  <si>
    <t>2. Заполните все листы.</t>
  </si>
  <si>
    <t>3. Настоящий шаблон обеспечения прозрачности данных должен быть предоставлен в Международный секретариат ИПДО до начала проведения валидации наряду с шаблонами сбора данных, относящимися к "Вовлечению заинтересованных сторон" и "Результатам и воздействию". Отправьте его директору по вашей стране в Международном Секретариате.</t>
  </si>
  <si>
    <t xml:space="preserve">4. Шаблон будет использоваться в качестве основы для проведения валидации в стране. Вы получите файл обратно с вопросами и комментариями, которые должны быть рассмотрены в рамках процесса валидации. 		</t>
  </si>
  <si>
    <r>
      <rPr>
        <b/>
        <sz val="11"/>
        <color theme="1"/>
        <rFont val="Franklin Gothic Book"/>
        <family val="2"/>
      </rPr>
      <t xml:space="preserve">Этот шаблон </t>
    </r>
    <r>
      <rPr>
        <b/>
        <u/>
        <sz val="11"/>
        <color theme="1"/>
        <rFont val="Franklin Gothic Book"/>
        <family val="2"/>
      </rPr>
      <t xml:space="preserve">заполняется полностью и публикуется </t>
    </r>
    <r>
      <rPr>
        <b/>
        <sz val="11"/>
        <color theme="1"/>
        <rFont val="Franklin Gothic Book"/>
        <family val="2"/>
      </rPr>
      <t>за каждый финансовый год</t>
    </r>
    <r>
      <rPr>
        <b/>
        <sz val="11"/>
        <color rgb="FF000000"/>
        <rFont val="Franklin Gothic Book"/>
        <family val="2"/>
      </rPr>
      <t>, охваченый отчетностью ИПДО.</t>
    </r>
  </si>
  <si>
    <t>Международный Секретариат может оказать консультативную помощь и поддержку по запросу. Если у вас есть какие-либо вопросы, пожалуйста, свяжитесь с директором по вашей стране в Международном Секретариате ИПДО.</t>
  </si>
  <si>
    <t>Ячейки оранжевого цвета должны быть заполнены перед отправкой файла</t>
  </si>
  <si>
    <t>В ячейках светло-голубого цвета приводятся источники данных и/или комментарии</t>
  </si>
  <si>
    <t>Ячейки белого цвета не требуют никаких действий</t>
  </si>
  <si>
    <t>Ячейки серого цвета - для справки.</t>
  </si>
  <si>
    <r>
      <rPr>
        <b/>
        <i/>
        <u/>
        <sz val="11"/>
        <color theme="1"/>
        <rFont val="Franklin Gothic Book"/>
        <family val="2"/>
      </rPr>
      <t>Терминология:</t>
    </r>
    <r>
      <rPr>
        <b/>
        <i/>
        <sz val="11"/>
        <color theme="1"/>
        <rFont val="Franklin Gothic Book"/>
        <family val="2"/>
      </rPr>
      <t xml:space="preserve"> </t>
    </r>
    <r>
      <rPr>
        <b/>
        <i/>
        <sz val="11"/>
        <color theme="1"/>
        <rFont val="Franklin Gothic Book"/>
        <family val="2"/>
      </rPr>
      <t>раскрытие данных</t>
    </r>
  </si>
  <si>
    <r>
      <rPr>
        <b/>
        <i/>
        <u/>
        <sz val="11"/>
        <color theme="1"/>
        <rFont val="Franklin Gothic Book"/>
        <family val="2"/>
      </rPr>
      <t>Терминология:</t>
    </r>
    <r>
      <rPr>
        <b/>
        <i/>
        <sz val="11"/>
        <color theme="1"/>
        <rFont val="Franklin Gothic Book"/>
        <family val="2"/>
      </rPr>
      <t xml:space="preserve"> </t>
    </r>
    <r>
      <rPr>
        <b/>
        <i/>
        <sz val="11"/>
        <color theme="1"/>
        <rFont val="Franklin Gothic Book"/>
        <family val="2"/>
      </rPr>
      <t>простые варианты</t>
    </r>
  </si>
  <si>
    <t>Листы с подтребованиями</t>
  </si>
  <si>
    <r>
      <rPr>
        <i/>
        <u/>
        <sz val="11"/>
        <color theme="1"/>
        <rFont val="Franklin Gothic Book"/>
        <family val="2"/>
      </rPr>
      <t>Да, систематическое раскрытие:</t>
    </r>
    <r>
      <rPr>
        <i/>
        <sz val="11"/>
        <color theme="1"/>
        <rFont val="Franklin Gothic Book"/>
        <family val="2"/>
      </rPr>
      <t xml:space="preserve"> если данные регулярно и публично разглашаются государственными органами или компаниями и являются достоверными, выберите «Да, систематическое раскрытие»</t>
    </r>
  </si>
  <si>
    <r>
      <rPr>
        <i/>
        <u/>
        <sz val="11"/>
        <color theme="1"/>
        <rFont val="Franklin Gothic Book"/>
        <family val="2"/>
      </rPr>
      <t>Да</t>
    </r>
    <r>
      <rPr>
        <i/>
        <sz val="11"/>
        <color theme="1"/>
        <rFont val="Franklin Gothic Book"/>
        <family val="2"/>
      </rPr>
      <t>: все аспекты вопроса отвечены/охвачены.</t>
    </r>
  </si>
  <si>
    <r>
      <rPr>
        <i/>
        <u/>
        <sz val="11"/>
        <color theme="1"/>
        <rFont val="Franklin Gothic Book"/>
        <family val="2"/>
      </rPr>
      <t>Основополагающие цели</t>
    </r>
    <r>
      <rPr>
        <i/>
        <sz val="11"/>
        <color theme="1"/>
        <rFont val="Franklin Gothic Book"/>
        <family val="2"/>
      </rPr>
      <t>: многосторонняя группа заинтересованных сторон должна оценить насколько, по ее мнению, страна реализует основную цель требования.</t>
    </r>
  </si>
  <si>
    <r>
      <rPr>
        <i/>
        <u/>
        <sz val="11"/>
        <color theme="1"/>
        <rFont val="Franklin Gothic Book"/>
        <family val="2"/>
      </rPr>
      <t>Да, в отчетности ИПДО: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если отчет ИПДО устраняет определенные пробелы в данных, раскрываемых правительством или компаниями, выберите «Да, в отчетности ИПДО».</t>
    </r>
  </si>
  <si>
    <r>
      <rPr>
        <i/>
        <u/>
        <sz val="11"/>
        <color theme="1"/>
        <rFont val="Franklin Gothic Book"/>
        <family val="2"/>
      </rPr>
      <t>Частично:</t>
    </r>
    <r>
      <rPr>
        <i/>
        <sz val="11"/>
        <color theme="1"/>
        <rFont val="Franklin Gothic Book"/>
        <family val="2"/>
      </rPr>
      <t xml:space="preserve"> некоторые аспекты вопроса отвечены/охвачены.</t>
    </r>
  </si>
  <si>
    <r>
      <rPr>
        <i/>
        <u/>
        <sz val="11"/>
        <color theme="1"/>
        <rFont val="Franklin Gothic Book"/>
        <family val="2"/>
      </rPr>
      <t>Если требование не применимо</t>
    </r>
    <r>
      <rPr>
        <i/>
        <sz val="11"/>
        <color theme="1"/>
        <rFont val="Franklin Gothic Book"/>
        <family val="2"/>
      </rPr>
      <t xml:space="preserve">, МГЗС должна включить ссылку на документ (протокол МГЗС), в котором определяется неприменимость. </t>
    </r>
  </si>
  <si>
    <r>
      <rPr>
        <i/>
        <u/>
        <sz val="11"/>
        <color theme="1"/>
        <rFont val="Franklin Gothic Book"/>
        <family val="2"/>
      </rPr>
      <t>Данные отсутствуют</t>
    </r>
    <r>
      <rPr>
        <i/>
        <sz val="11"/>
        <color theme="1"/>
        <rFont val="Franklin Gothic Book"/>
        <family val="2"/>
      </rPr>
      <t>: данные имеют отношение к стране, однако сами данные или информация отсутствуют.</t>
    </r>
  </si>
  <si>
    <r>
      <rPr>
        <i/>
        <u/>
        <sz val="11"/>
        <color theme="1"/>
        <rFont val="Franklin Gothic Book"/>
        <family val="2"/>
      </rPr>
      <t>Нет</t>
    </r>
    <r>
      <rPr>
        <i/>
        <sz val="11"/>
        <color theme="1"/>
        <rFont val="Franklin Gothic Book"/>
        <family val="2"/>
      </rPr>
      <t>: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никакая информация не раскрывается.</t>
    </r>
  </si>
  <si>
    <r>
      <rPr>
        <i/>
        <u/>
        <sz val="11"/>
        <color theme="1"/>
        <rFont val="Franklin Gothic Book"/>
        <family val="2"/>
      </rPr>
      <t>Неприменимо:</t>
    </r>
    <r>
      <rPr>
        <i/>
        <u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если требование не распространяется на страну, выберите «Неприменимо».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Приведите ссылку на подтверждающую информацию, указанную в отчете ИПДО или в протоколах заседаний многосторонней группы заинтересованных сторон.</t>
    </r>
    <r>
      <rPr>
        <i/>
        <sz val="11"/>
        <color theme="1"/>
        <rFont val="Franklin Gothic Book"/>
        <family val="2"/>
      </rPr>
      <t xml:space="preserve"> </t>
    </r>
  </si>
  <si>
    <r>
      <rPr>
        <i/>
        <u/>
        <sz val="11"/>
        <color theme="1"/>
        <rFont val="Franklin Gothic Book"/>
        <family val="2"/>
      </rPr>
      <t>Неприменимо: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вопрос не актуален в данной ситуации. При необходимости приведите ссылки на документацию, подтверждающую его неприменимость.</t>
    </r>
  </si>
  <si>
    <t>Международный Секретариат ИПДО</t>
  </si>
  <si>
    <r>
      <rPr>
        <b/>
        <sz val="11"/>
        <color rgb="FF000000"/>
        <rFont val="Franklin Gothic Book"/>
        <family val="2"/>
      </rPr>
      <t>Телефон: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165B89"/>
        <rFont val="Franklin Gothic Book"/>
        <family val="2"/>
      </rPr>
      <t>+47 222 00 800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Эл. почта:</t>
    </r>
    <r>
      <rPr>
        <b/>
        <sz val="11"/>
        <color rgb="FF000000"/>
        <rFont val="Franklin Gothic Book"/>
        <family val="2"/>
      </rPr>
      <t xml:space="preserve"> </t>
    </r>
    <r>
      <rPr>
        <b/>
        <u/>
        <sz val="11"/>
        <color rgb="FF165B89"/>
        <rFont val="Franklin Gothic Book"/>
        <family val="2"/>
      </rPr>
      <t>secretariat@eiti.org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Twitter: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165B89"/>
        <rFont val="Franklin Gothic Book"/>
        <family val="2"/>
      </rPr>
      <t>@EITIorg</t>
    </r>
    <r>
      <rPr>
        <b/>
        <sz val="11"/>
        <color rgb="FF000000"/>
        <rFont val="Franklin Gothic Book"/>
        <family val="2"/>
      </rPr>
      <t xml:space="preserve">  </t>
    </r>
    <r>
      <rPr>
        <b/>
        <sz val="11"/>
        <color rgb="FF000000"/>
        <rFont val="Wingdings"/>
        <charset val="2"/>
      </rPr>
      <t xml:space="preserve">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</t>
    </r>
    <r>
      <rPr>
        <b/>
        <u/>
        <sz val="11"/>
        <color rgb="FF165B89"/>
        <rFont val="Franklin Gothic Book"/>
        <family val="2"/>
      </rPr>
      <t>www.eiti.org</t>
    </r>
  </si>
  <si>
    <t>Страна или район</t>
  </si>
  <si>
    <r>
      <t xml:space="preserve">Адрес: </t>
    </r>
    <r>
      <rPr>
        <b/>
        <sz val="11"/>
        <color rgb="FF165B89"/>
        <rFont val="Franklin Gothic Book"/>
        <family val="2"/>
      </rPr>
      <t>Rådhusgata 26, 0151 Oslo, Norway (Норвегия)</t>
    </r>
  </si>
  <si>
    <r>
      <rPr>
        <b/>
        <sz val="11"/>
        <color rgb="FF000000"/>
        <rFont val="Franklin Gothic Book"/>
        <family val="2"/>
      </rPr>
      <t xml:space="preserve">Раздел 1 (Описание) </t>
    </r>
    <r>
      <rPr>
        <sz val="11"/>
        <color rgb="FF000000"/>
        <rFont val="Franklin Gothic Book"/>
        <family val="2"/>
      </rPr>
      <t>содержит описание характеристик страны и данных.</t>
    </r>
  </si>
  <si>
    <t>Как заполнять эту вкладку:</t>
  </si>
  <si>
    <r>
      <rPr>
        <i/>
        <sz val="11"/>
        <color theme="1"/>
        <rFont val="Franklin Gothic Book"/>
        <family val="2"/>
      </rPr>
      <t xml:space="preserve">1. Начиная сверху, </t>
    </r>
    <r>
      <rPr>
        <b/>
        <i/>
        <sz val="11"/>
        <color rgb="FF000000"/>
        <rFont val="Franklin Gothic Book"/>
        <family val="2"/>
      </rPr>
      <t>введите ответы в столбце серого цвета.</t>
    </r>
    <r>
      <rPr>
        <i/>
        <sz val="11"/>
        <color rgb="FF000000"/>
        <rFont val="Franklin Gothic Book"/>
        <family val="2"/>
      </rPr>
      <t xml:space="preserve"> </t>
    </r>
  </si>
  <si>
    <t>2. Просьба ответить на каждый вопрос.</t>
  </si>
  <si>
    <r>
      <t xml:space="preserve">3. Любая дополнительная информация или комментарии по необходимости приводятся в столбце </t>
    </r>
    <r>
      <rPr>
        <b/>
        <i/>
        <sz val="11"/>
        <color theme="1"/>
        <rFont val="Franklin Gothic Book"/>
        <family val="2"/>
      </rPr>
      <t>Источник/комментарии</t>
    </r>
    <r>
      <rPr>
        <i/>
        <sz val="11"/>
        <color theme="1"/>
        <rFont val="Franklin Gothic Book"/>
        <family val="2"/>
      </rPr>
      <t>.</t>
    </r>
  </si>
  <si>
    <t>Если у вас возникли какие-либо вопросы, сыяжитесь с директором по вашей стране из Международного Секретариата ИПДО.</t>
  </si>
  <si>
    <t>Ячейки выделенные оранжевым цветом подлежат обязательному заполнению</t>
  </si>
  <si>
    <t>Ячейки светло-голубого цвета заполняются по необходимости</t>
  </si>
  <si>
    <t xml:space="preserve">Раздел 1. Описание </t>
  </si>
  <si>
    <t>Описание</t>
  </si>
  <si>
    <t>Введите данные в этом столбце</t>
  </si>
  <si>
    <t>Источник/комментарии</t>
  </si>
  <si>
    <t>Страна или регион</t>
  </si>
  <si>
    <t>Название страны или региона</t>
  </si>
  <si>
    <t>Код страны согласно ISO Alpha-3</t>
  </si>
  <si>
    <t>Название национальной валюты</t>
  </si>
  <si>
    <t>Национальная валюта согласно ISO-4217</t>
  </si>
  <si>
    <t>Финансовый год, охваченный этим файлом данных</t>
  </si>
  <si>
    <t>Финансовый год, к которому относится этот файл данных</t>
  </si>
  <si>
    <t>Дата начала</t>
  </si>
  <si>
    <t>&lt;укажите дату в следующем формате: ГГГГ-ММ-ДД&gt;</t>
  </si>
  <si>
    <t>Дата окончания</t>
  </si>
  <si>
    <t>Источник данных</t>
  </si>
  <si>
    <t>Был ли отчет ИПДО подготовлен независимым администратором?</t>
  </si>
  <si>
    <t>Да/Нет</t>
  </si>
  <si>
    <t>Укажите название компании</t>
  </si>
  <si>
    <t>Дата опубликования отчета ИПДО</t>
  </si>
  <si>
    <t>URL-адрес, отчет ИПДО</t>
  </si>
  <si>
    <t>Обеспечивает ли правительство систематическое раскрытие данных ИПДО на едином ресурсе?</t>
  </si>
  <si>
    <t>Дата публикации данных ИПДО</t>
  </si>
  <si>
    <t>Ссылка на веб-сайт (URL) с данными ИПДО</t>
  </si>
  <si>
    <t>Существуют ли другие актуальные файлы?</t>
  </si>
  <si>
    <t>Да</t>
  </si>
  <si>
    <t>Дата опубликования такого рода актуального файла</t>
  </si>
  <si>
    <t>URL-адрес</t>
  </si>
  <si>
    <t>&lt;URL-адрес&gt;</t>
  </si>
  <si>
    <r>
      <t>Требование ИПДО 7.2</t>
    </r>
    <r>
      <rPr>
        <b/>
        <sz val="11"/>
        <color theme="1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доступность данных и открытые данные</t>
    </r>
  </si>
  <si>
    <t>Придерживается ли правительство политики открытых данных?</t>
  </si>
  <si>
    <t>&lt;Отчетность ИПДО или в Интернете?&gt;</t>
  </si>
  <si>
    <t>Охват/содержание данных</t>
  </si>
  <si>
    <t>Портал/файлы открытых данных</t>
  </si>
  <si>
    <t>Охват/характер данных</t>
  </si>
  <si>
    <t>Охват сектора</t>
  </si>
  <si>
    <t>Нефтяной</t>
  </si>
  <si>
    <t>&lt;выберите вариант&gt;</t>
  </si>
  <si>
    <t>Газовый</t>
  </si>
  <si>
    <t>Добыча полезных ископаемых (в т. ч. карьерные разработки)</t>
  </si>
  <si>
    <t>Другие сектора, не связанные с разведкой и добычей</t>
  </si>
  <si>
    <t>Если выбран вариант «Да», укажите название (если секторов несколько, добавьте строки)</t>
  </si>
  <si>
    <t>&lt;Другой сектор&gt;</t>
  </si>
  <si>
    <t>Количество отчитывающихся государственных субъектов (включая ГП, если они выступают получателями)</t>
  </si>
  <si>
    <t>&lt;число&gt;</t>
  </si>
  <si>
    <t>Количество отчитывающихся компаний (включая ГП, если они выступают плательщиками)</t>
  </si>
  <si>
    <r>
      <rPr>
        <i/>
        <sz val="11"/>
        <color rgb="FF000000"/>
        <rFont val="Franklin Gothic Book"/>
        <family val="2"/>
      </rPr>
      <t xml:space="preserve">Валюта отчетности </t>
    </r>
    <r>
      <rPr>
        <i/>
        <sz val="11"/>
        <color theme="1"/>
        <rFont val="Franklin Gothic Book"/>
        <family val="2"/>
      </rPr>
      <t>(</t>
    </r>
    <r>
      <rPr>
        <i/>
        <sz val="11"/>
        <color theme="10"/>
        <rFont val="Franklin Gothic Book"/>
        <family val="2"/>
      </rPr>
      <t>код валюты согласно ISO-4217</t>
    </r>
    <r>
      <rPr>
        <i/>
        <sz val="11"/>
        <color theme="1"/>
        <rFont val="Franklin Gothic Book"/>
        <family val="2"/>
      </rPr>
      <t>)</t>
    </r>
  </si>
  <si>
    <t>XXX</t>
  </si>
  <si>
    <t xml:space="preserve">Примененный обменный курс: 1 USD = </t>
  </si>
  <si>
    <t>Источник обменного курса (URL-адрес и т. п.)</t>
  </si>
  <si>
    <r>
      <t>Требование ИПДО 4.7</t>
    </r>
    <r>
      <rPr>
        <b/>
        <sz val="11"/>
        <color theme="1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разукрупнение</t>
    </r>
  </si>
  <si>
    <t>… по потокам доходов</t>
  </si>
  <si>
    <t>... государственным органам</t>
  </si>
  <si>
    <t>… по компаниям</t>
  </si>
  <si>
    <t>…по проектам</t>
  </si>
  <si>
    <t>Контактная информация: отправка данных</t>
  </si>
  <si>
    <t>Имя и контактная информация лица, ответственного за отправку этого файла</t>
  </si>
  <si>
    <t>Имя</t>
  </si>
  <si>
    <t>&lt;текст&gt;</t>
  </si>
  <si>
    <t>Организация</t>
  </si>
  <si>
    <t>Адрес эл. почты</t>
  </si>
  <si>
    <t>Требование 2.1. Нормативно-правовая база</t>
  </si>
  <si>
    <t>Цель требования 2.1</t>
  </si>
  <si>
    <t>Прогресс в достижении цели этого требования заключается в обеспечении понимания общественностью всех аспектов регуляторной базы добывающих отраслей, включая нормативно-правовую базу, налоговый режим, функции государственных субъектов и реформы.</t>
  </si>
  <si>
    <t>Неприменимо / Не выполнено / Частично выполнено / Преимущественно выполнено / Полностью выполнено / Превышено</t>
  </si>
  <si>
    <t>Требование</t>
  </si>
  <si>
    <t>Как раскрывается эта информация?</t>
  </si>
  <si>
    <t>Где эта информация раскрывается систематически?</t>
  </si>
  <si>
    <t>Где эта информация раскрывается в отчете ИПДО?</t>
  </si>
  <si>
    <t>Пробелы или недостатки в отношении полноты и качества данных, разукрупнения и доступности информации (выявленные МГЗС, НА, другими лицами)</t>
  </si>
  <si>
    <t>Комментарии Международного Секретариата для предварительной валидационной поддержки. Пересмотр осуществляется командой, поддерживающей страну</t>
  </si>
  <si>
    <t xml:space="preserve">Рассмотрение Международным Секретариатом и предварительная оценка </t>
  </si>
  <si>
    <t>Вопросы Международного Секретариата к МГЗС</t>
  </si>
  <si>
    <t>Ответы МГЗС на вопросы Международного Секретариата</t>
  </si>
  <si>
    <t xml:space="preserve">Окончательная оценка Международного Секретариата </t>
  </si>
  <si>
    <t>Горнодобывающий сектор</t>
  </si>
  <si>
    <t>Публикует ли правительство следующую информацию:</t>
  </si>
  <si>
    <t>Законы и положения</t>
  </si>
  <si>
    <t>&lt;Отчетность ИПДО или систематическое раскрытие?&gt;</t>
  </si>
  <si>
    <t>Номер страницы отчета ИПДО</t>
  </si>
  <si>
    <t>Обзор функций государственных органов</t>
  </si>
  <si>
    <t>Правовой режим в отношении добычи минеральных ресурсов и нефти</t>
  </si>
  <si>
    <t>Налоговый режим</t>
  </si>
  <si>
    <t>Уровень налоговой децентрализации</t>
  </si>
  <si>
    <t>Текущие и запланированные реформы</t>
  </si>
  <si>
    <t>Нефтегазовый сектор</t>
  </si>
  <si>
    <t>Требование 2.2. Заключение контрактов и выдача лицензий</t>
  </si>
  <si>
    <t>Цель требования 2.2</t>
  </si>
  <si>
    <t>Прогресс в достижении цели этого требования заключается в обеспечении возможностей анализа общественностью предоставленных и переданных лицензий на добычу нефти, газа и других полезных ископаемых, установленных законом процедур предоставления и передачи лицензий, а также соблюдения этих процедур на практике. Это может позволить заинтересованным сторонам выявить и устранить возможные недостатки в процессе выдачи лицензий.</t>
  </si>
  <si>
    <t>Рассмотрение Международным Секретариатом и предварительная оценка</t>
  </si>
  <si>
    <t>Применимость требования</t>
  </si>
  <si>
    <t>Применимо ли требование 2.2 в рассматриваемый период?</t>
  </si>
  <si>
    <t>Количество лицензий, предоставленных за год</t>
  </si>
  <si>
    <t>Процедура (процедуры) предоставления лицензий</t>
  </si>
  <si>
    <t>Применяемые технические и финансовые критерии.</t>
  </si>
  <si>
    <t>Любые существенные отклонения от предусмотренных законом процедур предоставления лицензий в рассматриваемый период</t>
  </si>
  <si>
    <t>Количество лицензий, переданных за рассматриваемый год</t>
  </si>
  <si>
    <t>Количество и характер лицензий, переданных в рассматриваемый период</t>
  </si>
  <si>
    <t>Процедура (процедуры) передачи?</t>
  </si>
  <si>
    <t>Любые существенные отклонения от предусмотренных законом процедур передачи лицензий в рассматриваемый период</t>
  </si>
  <si>
    <t>Процедура (процедуры) тендера</t>
  </si>
  <si>
    <t>Комментарии МГЗС касательно эффективности:</t>
  </si>
  <si>
    <t>Требование 2.3. Реестры лицензий</t>
  </si>
  <si>
    <t>Цель требования 2.3</t>
  </si>
  <si>
    <t>Прогресс в достижении цели этого требования заключается в обеспечении общедоступности исчерпывающей информации о правах собственности, связанных с разработкой месторождений и проектами недропользования.</t>
  </si>
  <si>
    <t>Реестр лицензий в горнодобывающем секторе</t>
  </si>
  <si>
    <t xml:space="preserve">Имя держателя лицензии: </t>
  </si>
  <si>
    <t>Координаты лицензионного участка недр:</t>
  </si>
  <si>
    <t>Даты подачи заявки, предоставления и истечения срока действия лицензии:</t>
  </si>
  <si>
    <t>Вид (виды) сырья, на которые распространяются лицензии:</t>
  </si>
  <si>
    <t>Охват всех активных лицензий</t>
  </si>
  <si>
    <t>Охват всех лицензий, принадлежащих компаниям, которые осуществляют существенные платежи</t>
  </si>
  <si>
    <t>Реестр лицензий в нефтедобывающем секторе</t>
  </si>
  <si>
    <t>Требование 2.4. Контракты</t>
  </si>
  <si>
    <t>Цель требования 2.4</t>
  </si>
  <si>
    <t>Прогресс в достижении цели этого требования заключается в обеспечении общедоступности всех лицензий и контрактов, регулирующих деятельность по добыче полезных ископаемых (по крайней мере начиная с 2021 года), в качестве основы для понимания общественностью договорных прав и обязательств компаний, работающих в добывающей отрасли страны.</t>
  </si>
  <si>
    <t>В отношении контрактов, заключенных с 1 января 2021 года: полностью ли публикуются тексты контрактов, включая приложения и поправки?</t>
  </si>
  <si>
    <t>В отношении лицензий, выданных после 1 января 2021 года: полностью ли публикуются тексты лицензий , включая приложения и поправки?</t>
  </si>
  <si>
    <t>Реестр контрактов в горнодобывающем секторе</t>
  </si>
  <si>
    <t>Реестр контрактов в нефтедобывающем секторе</t>
  </si>
  <si>
    <t>Реестр контрактов в другом секторе (секторах) — добавьте строки при необходимости</t>
  </si>
  <si>
    <t>Реестр лицензий в другом секторе (секторах) — добавьте строки при необходимости</t>
  </si>
  <si>
    <t xml:space="preserve">Существует ли общедоступный перечень всех действующих контрактов на добычу и разведку? </t>
  </si>
  <si>
    <t xml:space="preserve">Существует ли общедоступный перечень всех действующих лицензий на добычу и разведку? </t>
  </si>
  <si>
    <t xml:space="preserve">Опубликованы ли какие-либо контракты/лицензии, заключенные до 1 января 2021 года, в открытом доступе? </t>
  </si>
  <si>
    <t>Требование 2.5. Бенефициарное владение</t>
  </si>
  <si>
    <t>Цель требования 2.5</t>
  </si>
  <si>
    <t>Прогресс в достижении цели этого требования заключается в предоставлении общественности возможности узнать, кто в конечном счете владеет и осуществляет контроль над компаниями, занятыми в добывающей отрасли страны, в особенности теми, которые были отнесены МГЗС в категорию высокого риска, с тем чтобы содействовать предотвращению ненадлежащей практики управления ресурсами полезных ископаемых.</t>
  </si>
  <si>
    <t>Государственная политика в отношении бенефициарного владения</t>
  </si>
  <si>
    <t>Определение термина «бенефициарный собственник»</t>
  </si>
  <si>
    <t>Законы, положения или политика в отношении бенефициарного владения</t>
  </si>
  <si>
    <t>Запрашиваются ли данные о бенефициарном владении?</t>
  </si>
  <si>
    <t>Раскрываются ли данные о бенефициарном владении?</t>
  </si>
  <si>
    <t>Раскрываются ли данные о бенефициарном владении заявителями и участниками тендеров?</t>
  </si>
  <si>
    <t>Оценка МГЗС раскрытой информации</t>
  </si>
  <si>
    <t>Проверка достоверности для обеспечения надежности данных</t>
  </si>
  <si>
    <t>Названия фондовых бирж для открытых акционерных компаний</t>
  </si>
  <si>
    <t>Раскрывается ли информация о юридических собственниках?</t>
  </si>
  <si>
    <t>Реестр компаний (реестр юридических собственников)</t>
  </si>
  <si>
    <t>Реестр бенефициарных собственников</t>
  </si>
  <si>
    <t>Требование 2.6. Участие государства</t>
  </si>
  <si>
    <t>Цель требования 2.6</t>
  </si>
  <si>
    <t>Прогресс в достижении цели этого требования заключается в создании эффективного механизма обеспечения прозрачности и подотчетности как гарантии надлежащего управления государственными предприятиями и государственным участием в более широком смысле за счет понимания общественностью того, осуществляется ли управление государственными предприятиями в соответствии с соответствующей нормативно-правовой базой. Эта информация служит основой для непрерывного совершенствования вклада государственных предприятий в национальную экономику, будь то в финансовом, экономическом или социальном плане.</t>
  </si>
  <si>
    <t xml:space="preserve">Россмотрение Международным Секретариатом и предварительная оценка </t>
  </si>
  <si>
    <t xml:space="preserve"> Применимо ли требование 2.6 в рассматриваемый период?</t>
  </si>
  <si>
    <t>Применимость</t>
  </si>
  <si>
    <t>Публикует ли правительство отчетность о своем участии в добывающем секторе?</t>
  </si>
  <si>
    <t>Законодательное регулирование финансовых отношений</t>
  </si>
  <si>
    <t>Финансовые отношения на практике</t>
  </si>
  <si>
    <t>Ссылки на порталы государственных предприятий или веб-сайты компаний, как указано в отчете (добавьте строки, если государственных предприятий несколько)</t>
  </si>
  <si>
    <t>Ссылки на проверенную аудиторами финансовую отчетность государственных предприятий и компаний (добавьте строки, если государственных предприятий несколько)</t>
  </si>
  <si>
    <t>Государственное владение</t>
  </si>
  <si>
    <t>Где публично раскрывается информация об акционерном капитале государства и государственных предприятий в добывающих компаниях?</t>
  </si>
  <si>
    <t>Где публично раскрывается информация об условиях, регулирующих акционерный капитал государства и государственных предприятий в добывающих компаниях?</t>
  </si>
  <si>
    <t>Где публично раскрывается информация о долях участия государства и государственных предприятий в добывающих проектах?</t>
  </si>
  <si>
    <t>Где публично раскрывается информация об условиях, регулирующих доли участия государства и государственных предприятий в добывающих проектах?</t>
  </si>
  <si>
    <t>Кредиты и гарантии</t>
  </si>
  <si>
    <t>Где раскрывается информация о кредитах и кредитных гарантиях от государства для добывающих компаний и проектов?</t>
  </si>
  <si>
    <t>Где раскрывается информация о кредитах и кредитных гарантиях от государственных предприятий для добывающих компаний и проектов?</t>
  </si>
  <si>
    <t>Корпоративное управление</t>
  </si>
  <si>
    <t>Где публично раскрывается информация о корпоративном управлении государственными предприятиями?</t>
  </si>
  <si>
    <t>Требование 3.1. Разведочные работы</t>
  </si>
  <si>
    <t>Цель требования 3.1</t>
  </si>
  <si>
    <t>Прогресс в достижении цели этого требования заключается в предоставлении общественности обзорной информации о добывающем секторе страны и его потенциале, включая недавно проведенные, текущие и запланированные значительные разведочные работы.</t>
  </si>
  <si>
    <t>Обзор добывающих отраслей промышленности</t>
  </si>
  <si>
    <t>Обзор ключевых компаний в добывающих отраслях</t>
  </si>
  <si>
    <t>Обзор значительных разведочных работ</t>
  </si>
  <si>
    <t>Требование 3.2. Данные о добыче</t>
  </si>
  <si>
    <t>Цель требования 3.2</t>
  </si>
  <si>
    <t>Прогресс в достижении цели этого требования заключается в обеспечении понимания общественностью уровней добычи полезных ископаемых и оценки объемов производства сырьевых товаров как основы для решения связанных с добычей вопросов в добывающих отраслях.</t>
  </si>
  <si>
    <t>Применимо ли Требование 3.2 в рассматриваемый период?</t>
  </si>
  <si>
    <t>(Коды по Гармонизированной системе описания и кодирования товаров)</t>
  </si>
  <si>
    <t>Раскрытие объемов добычи</t>
  </si>
  <si>
    <t>Раскрытие стоимости добычи</t>
  </si>
  <si>
    <t>Сырая нефть (2709), объем</t>
  </si>
  <si>
    <r>
      <t>см</t>
    </r>
    <r>
      <rPr>
        <i/>
        <vertAlign val="superscript"/>
        <sz val="11"/>
        <color rgb="FF000000"/>
        <rFont val="Franklin Gothic Book"/>
        <family val="2"/>
      </rPr>
      <t>3</t>
    </r>
  </si>
  <si>
    <t>долл. США</t>
  </si>
  <si>
    <t>Природный газ (2711), объем</t>
  </si>
  <si>
    <r>
      <t>см</t>
    </r>
    <r>
      <rPr>
        <i/>
        <vertAlign val="superscript"/>
        <sz val="11"/>
        <color rgb="FF000000"/>
        <rFont val="Franklin Gothic Book"/>
        <family val="2"/>
      </rPr>
      <t>3</t>
    </r>
    <r>
      <rPr>
        <i/>
        <sz val="11"/>
        <color rgb="FF000000"/>
        <rFont val="Franklin Gothic Book"/>
        <family val="2"/>
      </rPr>
      <t xml:space="preserve"> н.э.</t>
    </r>
  </si>
  <si>
    <t>Золото (7108), объем</t>
  </si>
  <si>
    <t>унции</t>
  </si>
  <si>
    <t>Серебро (7106), объем</t>
  </si>
  <si>
    <t>Уголь (2701), объем</t>
  </si>
  <si>
    <t>тонны</t>
  </si>
  <si>
    <t>Медь (2603), объем</t>
  </si>
  <si>
    <t>Добавить здесь другие виды сырья, объем</t>
  </si>
  <si>
    <t xml:space="preserve">Требование 3.3. Данные экспорта </t>
  </si>
  <si>
    <t>Цель требования 3.3</t>
  </si>
  <si>
    <r>
      <t xml:space="preserve">Прогресс в достижении цели этого требования заключается в обеспечении понимания общественностью уровней экспорта полезных ископаемых и оценки экспорта сырьевых товаров как основы для решения </t>
    </r>
    <r>
      <rPr>
        <b/>
        <sz val="11"/>
        <color rgb="FF000000"/>
        <rFont val="Franklin Gothic Book"/>
        <family val="2"/>
      </rPr>
      <t xml:space="preserve">связанных с экспортом </t>
    </r>
    <r>
      <rPr>
        <b/>
        <sz val="11"/>
        <color rgb="FF000000"/>
        <rFont val="Franklin Gothic Book"/>
        <family val="2"/>
      </rPr>
      <t>вопросов в добывающих отраслях.</t>
    </r>
  </si>
  <si>
    <t>Применимо ли требование 3.3 в рассматриваемый период?</t>
  </si>
  <si>
    <t>Раскрытие объемов экспорта</t>
  </si>
  <si>
    <t>Раскрытие стоимости экспорта</t>
  </si>
  <si>
    <r>
      <t>см</t>
    </r>
    <r>
      <rPr>
        <vertAlign val="superscript"/>
        <sz val="12"/>
        <color theme="1"/>
        <rFont val="Calibri"/>
        <family val="2"/>
        <scheme val="minor"/>
      </rPr>
      <t>3</t>
    </r>
  </si>
  <si>
    <r>
      <t>см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н.э.</t>
    </r>
  </si>
  <si>
    <t>&lt;выберите единицу измерения&gt;</t>
  </si>
  <si>
    <t>Требование 4.1. Полное раскрытие информации о налогах и доходах</t>
  </si>
  <si>
    <t>Цель требования 4.1</t>
  </si>
  <si>
    <t>Прогресс в достижении цели этого требования заключается в обеспечении раскрытия исчерпывающей информации о выплатах компаний и государственных доходах от нефтегазовой и горнодобывающей промышленности как основы для детального понимания общественностью вклада добывающих отраслей в государственные доходы.</t>
  </si>
  <si>
    <t>Раскрывает ли правительство полностью доходы от добывающих отраслей по потокам доходов?</t>
  </si>
  <si>
    <t>Решения МГЗС о пороге существенности потоков доходов опубликованы в открытом доступе?</t>
  </si>
  <si>
    <t>Опубликованы ли решения МГЗС о порогах существенности для компаний в открытом доступе?</t>
  </si>
  <si>
    <t>Описание потоков доходов, считающихся существенными, опубликовано в открытом доступе?</t>
  </si>
  <si>
    <t>Учитываются ли потоки доходов, перечисленные в требовании 4.1.c? В тех случаях, когда МГЗС постановила исключить определенные потоки доходов из подлежащей раскрытию информации ИПДО, имеются ли основания для их исключения и отражены ли суммы таких платежей документально?</t>
  </si>
  <si>
    <t>Выявила ли МГЗС компании, осуществляющие существенные платежи?</t>
  </si>
  <si>
    <t>Отчитались ли все компании, осуществляющие существенные платежи, полностью обо всех платежах в соответствии с определением понятия существенности?</t>
  </si>
  <si>
    <t>Выявила ли МГЗС государственных субъектов, получающих существенные доходы?</t>
  </si>
  <si>
    <t>Отчитались ли все государственные субъекты, получающие существенные доходы, полностью обо всех поступлениях в соответствии с определением понятия существенности?</t>
  </si>
  <si>
    <t>Правительство полностью отчиталось обо всех доходах, включая любые доходы, не превышающие согласованных порогов существенности? Примечание: в случае доходов, не превышающих порога существенности, эта информация может быть предоставлена в агрегированном виде, если она сопровождается пояснением, какие именно потоки доходов включены в агрегированные данные.</t>
  </si>
  <si>
    <t>Если компании или государственные субъекты, осуществляющие или получающие существенные платежи, не предоставили заполненные формы отчетности или не раскрыли полностью информацию обо всех платежах и доходах, отражены ли эти проблемы в публично раскрываемой информации, включая оценку последствий с точки зрения полноты отчета?</t>
  </si>
  <si>
    <t>Охват выверки данных</t>
  </si>
  <si>
    <t>Публикуют ли компании, осуществляющие существенные платежи государству, свою проверенную аудиторами финансовую отчетность либо ее основные элементы (например, бухгалтерский баланс, отчет о прибыли и убытках, движение денежных средств) в случаях, когда финансовая отчетность недоступна?</t>
  </si>
  <si>
    <r>
      <t>#4.1 (Отчитывающиеся субъекты)</t>
    </r>
    <r>
      <rPr>
        <b/>
        <sz val="11"/>
        <color rgb="FF00000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 xml:space="preserve">содержит список отчитывающихся субъектов (государственные органы, компании и проекты) и связанную информацию. </t>
    </r>
  </si>
  <si>
    <r>
      <t>1. Начните заполнять первый подраздел (</t>
    </r>
    <r>
      <rPr>
        <b/>
        <i/>
        <sz val="11"/>
        <color theme="1"/>
        <rFont val="Franklin Gothic Book"/>
        <family val="2"/>
      </rPr>
      <t>Список отчитывающихся государственных субъектов</t>
    </r>
    <r>
      <rPr>
        <i/>
        <sz val="11"/>
        <color theme="1"/>
        <rFont val="Franklin Gothic Book"/>
        <family val="2"/>
      </rPr>
      <t>), указывая название каждого государственного органа, представляющего отчетность.</t>
    </r>
  </si>
  <si>
    <r>
      <t xml:space="preserve">2. Заполните строку </t>
    </r>
    <r>
      <rPr>
        <b/>
        <i/>
        <sz val="11"/>
        <color theme="1"/>
        <rFont val="Franklin Gothic Book"/>
        <family val="2"/>
      </rPr>
      <t>Идентификатор компании</t>
    </r>
    <r>
      <rPr>
        <i/>
        <sz val="11"/>
        <color theme="1"/>
        <rFont val="Franklin Gothic Book"/>
        <family val="2"/>
      </rPr>
      <t>. Инструкции будут предоставлены в желтых полях, появляющихся при выборе ячейки</t>
    </r>
  </si>
  <si>
    <r>
      <rPr>
        <i/>
        <sz val="11"/>
        <color theme="1"/>
        <rFont val="Franklin Gothic Book"/>
        <family val="2"/>
      </rPr>
      <t xml:space="preserve">3. Заполните подраздел </t>
    </r>
    <r>
      <rPr>
        <b/>
        <i/>
        <sz val="11"/>
        <color theme="1"/>
        <rFont val="Franklin Gothic Book"/>
        <family val="2"/>
      </rPr>
      <t>Список отчитывающихся компаний</t>
    </r>
    <r>
      <rPr>
        <i/>
        <sz val="11"/>
        <color theme="1"/>
        <rFont val="Franklin Gothic Book"/>
        <family val="2"/>
      </rPr>
      <t>, начиная с первого столбца «Полное название компании».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Заполняйте этот подраздел в соответствии с указаниями и вводите данные в каждый столбец каждой строки, прежде чем переходить к следующей.</t>
    </r>
  </si>
  <si>
    <r>
      <rPr>
        <i/>
        <sz val="11"/>
        <color theme="1"/>
        <rFont val="Franklin Gothic Book"/>
        <family val="2"/>
      </rPr>
      <t xml:space="preserve">4. Заполните раздел </t>
    </r>
    <r>
      <rPr>
        <b/>
        <i/>
        <sz val="11"/>
        <color theme="1"/>
        <rFont val="Franklin Gothic Book"/>
        <family val="2"/>
      </rPr>
      <t>Список отчитывающихся проектов</t>
    </r>
    <r>
      <rPr>
        <i/>
        <sz val="11"/>
        <color theme="1"/>
        <rFont val="Franklin Gothic Book"/>
        <family val="2"/>
      </rPr>
      <t>, начиная с первого столбца «Полное название проекта».</t>
    </r>
  </si>
  <si>
    <t>Если у вас есть какие-либо вопросы, пожалуйста, свяжитесь с директором по вашей стране в Международном Секретариате ИПДО.</t>
  </si>
  <si>
    <t>#4.1 Отчитывающиеся субъекты</t>
  </si>
  <si>
    <t>Предоставьте список всех отчитывающихся субъектов вместе со связанной информацией.</t>
  </si>
  <si>
    <t>Список отчитывающихся государственных субъектов</t>
  </si>
  <si>
    <t>Полное название органа</t>
  </si>
  <si>
    <t>Тип органа</t>
  </si>
  <si>
    <t>Идентификатор (если  применимо)</t>
  </si>
  <si>
    <t>Формы отчетности направлены?</t>
  </si>
  <si>
    <t>Требования МГЗС к качеству выполнены?</t>
  </si>
  <si>
    <t>Итого в отчетности</t>
  </si>
  <si>
    <t>АССОЦИАЦИЯ ИНИЦИАТИВЫ ПРОЗРАЧНОСТИ В ДОБЫВАЮЩИХ ОТРАСЛЯХ (ИПДО)</t>
  </si>
  <si>
    <t>Другое</t>
  </si>
  <si>
    <t>&lt;Да/Нет/Частично&gt;</t>
  </si>
  <si>
    <t>Налоговый орган</t>
  </si>
  <si>
    <t>Центральное правительство</t>
  </si>
  <si>
    <t>&lt;Идентификатор юр. лица при наличии&gt;</t>
  </si>
  <si>
    <t>Министерство горнодобывающей промышленности</t>
  </si>
  <si>
    <t>ГП</t>
  </si>
  <si>
    <t xml:space="preserve">Госпредприятия и госкорпорации </t>
  </si>
  <si>
    <t>Другой гос. орган</t>
  </si>
  <si>
    <t>Местное правительство</t>
  </si>
  <si>
    <t>Добавьте новые строки при необходимости: щелкните правой клавишей "мыши" по номеру строки слева и выберите опцию «Вставить».</t>
  </si>
  <si>
    <t>&lt;Тип органа&gt;</t>
  </si>
  <si>
    <t>Список отчитывающихся компаний</t>
  </si>
  <si>
    <t>Идентификаторы компании</t>
  </si>
  <si>
    <t>Пример: Идентификационный номер налогоплательщика</t>
  </si>
  <si>
    <t>Регистрационный центр Брённёйсунна</t>
  </si>
  <si>
    <t>При наличии приведите ссылку на реестр или агентство</t>
  </si>
  <si>
    <t>Полное название компании</t>
  </si>
  <si>
    <t>Тип компании</t>
  </si>
  <si>
    <t>Идентификатор компании</t>
  </si>
  <si>
    <t>Сектор</t>
  </si>
  <si>
    <t>Виды сырья (через запятую)</t>
  </si>
  <si>
    <t xml:space="preserve">Биржевая информация или сайт компании </t>
  </si>
  <si>
    <t>Проверенная аудиторами финансовая отчетность (или балансовый отчет, отчет о движении денежных средств и отчет о прибылях/убытках при наличии)</t>
  </si>
  <si>
    <t>Отчетность о платежах в пользу правительства</t>
  </si>
  <si>
    <t>ОАО «Компания ИПДО»</t>
  </si>
  <si>
    <t>&lt;Тип компании&gt;</t>
  </si>
  <si>
    <t>Нефть, газ</t>
  </si>
  <si>
    <t>Нефть, газ, конденсат</t>
  </si>
  <si>
    <t>ООО «Тотал эко»</t>
  </si>
  <si>
    <t>Горная добыча</t>
  </si>
  <si>
    <t>&lt;Выберите сектор&gt;</t>
  </si>
  <si>
    <t>Список отчитывающихся проектов</t>
  </si>
  <si>
    <t>Полное название проекта</t>
  </si>
  <si>
    <t>Номер юридического соглашения: контракт, лицензия, договор аренды, концессия, ...</t>
  </si>
  <si>
    <t>Аффилированные компании, начните с оператора</t>
  </si>
  <si>
    <t>Виды сырья (один вид сырья в строке)</t>
  </si>
  <si>
    <t>Статус</t>
  </si>
  <si>
    <t>Добыча (объем)</t>
  </si>
  <si>
    <t>Ед. изм.</t>
  </si>
  <si>
    <t>Добыча (стоимость)</t>
  </si>
  <si>
    <t>Валюта</t>
  </si>
  <si>
    <t>Зеленый юг СПГ</t>
  </si>
  <si>
    <t>Неприменимо</t>
  </si>
  <si>
    <t>Природный газ (2711)</t>
  </si>
  <si>
    <r>
      <t>см</t>
    </r>
    <r>
      <rPr>
        <i/>
        <vertAlign val="superscript"/>
        <sz val="11"/>
        <color theme="1"/>
        <rFont val="Franklin Gothic Book"/>
        <family val="2"/>
      </rPr>
      <t>3</t>
    </r>
    <r>
      <rPr>
        <i/>
        <sz val="11"/>
        <color theme="1"/>
        <rFont val="Franklin Gothic Book"/>
        <family val="2"/>
      </rPr>
      <t xml:space="preserve"> н.э.</t>
    </r>
  </si>
  <si>
    <t>&lt;XXX&gt;</t>
  </si>
  <si>
    <t>Месторождение «Синие дали»</t>
  </si>
  <si>
    <t>XI397</t>
  </si>
  <si>
    <t>ОАО «Компания ИПДО», ООО «Тотал эко»</t>
  </si>
  <si>
    <t>Бриллианты (7102)</t>
  </si>
  <si>
    <t>Добыча</t>
  </si>
  <si>
    <t>караты</t>
  </si>
  <si>
    <t>Медь (2603)</t>
  </si>
  <si>
    <t>Кобальт (2605)</t>
  </si>
  <si>
    <t>Шахта «Альфаго»</t>
  </si>
  <si>
    <t>XI7400</t>
  </si>
  <si>
    <t>ОАО «Компания ИПДО», ООО «Большие миллионы»</t>
  </si>
  <si>
    <t>Золото (7108)</t>
  </si>
  <si>
    <t>XI7401</t>
  </si>
  <si>
    <t>Сырая нефть (2709)</t>
  </si>
  <si>
    <t>XI7402</t>
  </si>
  <si>
    <t>XI7403</t>
  </si>
  <si>
    <t>XI7404</t>
  </si>
  <si>
    <t>MM9876, MM1567</t>
  </si>
  <si>
    <t>Шаблон сводных данных</t>
  </si>
  <si>
    <t>#4.1 (Государственные доходы) содержит исчерпывающие данные о государственных доходах с разбивкой по потокам доходов, согласно классификации в Руководстве по статистике государственных финансов.</t>
  </si>
  <si>
    <r>
      <t xml:space="preserve">1. Введите название всех </t>
    </r>
    <r>
      <rPr>
        <b/>
        <i/>
        <sz val="11"/>
        <color theme="1"/>
        <rFont val="Franklin Gothic Book"/>
        <family val="2"/>
      </rPr>
      <t>потоков государственных доходов</t>
    </r>
    <r>
      <rPr>
        <i/>
        <sz val="11"/>
        <color theme="1"/>
        <rFont val="Franklin Gothic Book"/>
        <family val="2"/>
      </rPr>
      <t xml:space="preserve"> от добывающих отраслей, включая доходы, не превышающие пороговых значений существенности (каждый отдельный поток доходов и отдельный государственный орган указываются в одной строке).</t>
    </r>
  </si>
  <si>
    <r>
      <rPr>
        <i/>
        <sz val="11"/>
        <color theme="1"/>
        <rFont val="Franklin Gothic Book"/>
        <family val="2"/>
      </rPr>
      <t xml:space="preserve">2. Введите название </t>
    </r>
    <r>
      <rPr>
        <b/>
        <i/>
        <sz val="11"/>
        <color theme="1"/>
        <rFont val="Franklin Gothic Book"/>
        <family val="2"/>
      </rPr>
      <t>государственного субъекта, получающего платежи</t>
    </r>
    <r>
      <rPr>
        <i/>
        <sz val="11"/>
        <color rgb="FF000000"/>
        <rFont val="Franklin Gothic Book"/>
        <family val="2"/>
      </rPr>
      <t>.</t>
    </r>
  </si>
  <si>
    <r>
      <rPr>
        <i/>
        <sz val="11"/>
        <color theme="1"/>
        <rFont val="Franklin Gothic Book"/>
        <family val="2"/>
      </rPr>
      <t xml:space="preserve">3. Выберите </t>
    </r>
    <r>
      <rPr>
        <b/>
        <i/>
        <sz val="11"/>
        <color rgb="FF000000"/>
        <rFont val="Franklin Gothic Book"/>
        <family val="2"/>
      </rPr>
      <t xml:space="preserve">сектор </t>
    </r>
    <r>
      <rPr>
        <i/>
        <sz val="11"/>
        <color theme="1"/>
        <rFont val="Franklin Gothic Book"/>
        <family val="2"/>
      </rPr>
      <t>и</t>
    </r>
    <r>
      <rPr>
        <i/>
        <sz val="11"/>
        <color rgb="FF000000"/>
        <rFont val="Franklin Gothic Book"/>
        <family val="2"/>
      </rPr>
      <t xml:space="preserve"> </t>
    </r>
    <r>
      <rPr>
        <b/>
        <i/>
        <sz val="11"/>
        <color rgb="FF000000"/>
        <rFont val="Franklin Gothic Book"/>
        <family val="2"/>
      </rPr>
      <t>классификацию согласно СГФ</t>
    </r>
    <r>
      <rPr>
        <i/>
        <sz val="11"/>
        <color theme="1"/>
        <rFont val="Franklin Gothic Book"/>
        <family val="2"/>
      </rPr>
      <t>, к</t>
    </r>
    <r>
      <rPr>
        <i/>
        <sz val="11"/>
        <color rgb="FF000000"/>
        <rFont val="Franklin Gothic Book"/>
        <family val="2"/>
      </rPr>
      <t xml:space="preserve"> которой относится этот поток доходов. Следуйте инструкциям, изложенным в </t>
    </r>
    <r>
      <rPr>
        <i/>
        <u/>
        <sz val="11"/>
        <color rgb="FF000000"/>
        <rFont val="Franklin Gothic Book"/>
        <family val="2"/>
      </rPr>
      <t>статистической основе СГФ для отчетности ИПДО</t>
    </r>
    <r>
      <rPr>
        <i/>
        <sz val="11"/>
        <color rgb="FF000000"/>
        <rFont val="Franklin Gothic Book"/>
        <family val="2"/>
      </rPr>
      <t>.</t>
    </r>
    <r>
      <rPr>
        <i/>
        <u/>
        <sz val="11"/>
        <color rgb="FF00000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>Если поток доходов невозможно дезагрегировать по секторам, выберите «Другое».</t>
    </r>
  </si>
  <si>
    <r>
      <rPr>
        <i/>
        <sz val="11"/>
        <color theme="1"/>
        <rFont val="Franklin Gothic Book"/>
        <family val="2"/>
      </rPr>
      <t xml:space="preserve">4. В столбце </t>
    </r>
    <r>
      <rPr>
        <b/>
        <i/>
        <sz val="11"/>
        <color rgb="FF000000"/>
        <rFont val="Franklin Gothic Book"/>
        <family val="2"/>
      </rPr>
      <t xml:space="preserve">значение дохода </t>
    </r>
    <r>
      <rPr>
        <i/>
        <sz val="11"/>
        <color rgb="FF000000"/>
        <rFont val="Franklin Gothic Book"/>
        <family val="2"/>
      </rPr>
      <t>введите общую цифру каждого потока доходов, раскрытого правительством, включая доходы, выверка которых не проводилась.</t>
    </r>
  </si>
  <si>
    <t xml:space="preserve"> Помните: поступления в бюджет от компаний от лица их сотрудников исключаются (например, подоходный налог с физических лиц PAYE, взносы на социальное обеспечение, удерживаемый налог), поскольку они не считаются выплатами от компаний в пользу правительства.</t>
  </si>
  <si>
    <t>5. Если в отчете ИПДО есть платежи, которые невозможно отнести к категориям СГФ, укажите их в поле ниже с названием «Дополнительная информация».</t>
  </si>
  <si>
    <t>Общие государственные доходы от добывающих отраслей (на основе СГФ)</t>
  </si>
  <si>
    <t>Статистическая основа СГФ для отчетности ИПДО</t>
  </si>
  <si>
    <r>
      <rPr>
        <i/>
        <u/>
        <sz val="11"/>
        <color theme="10"/>
        <rFont val="Franklin Gothic Book"/>
        <family val="2"/>
      </rPr>
      <t>Требование ИПДО 5.1.b</t>
    </r>
    <r>
      <rPr>
        <i/>
        <sz val="11"/>
        <color rgb="FF000000"/>
        <rFont val="Franklin Gothic Book"/>
        <family val="2"/>
      </rPr>
      <t>:</t>
    </r>
    <r>
      <rPr>
        <i/>
        <sz val="11"/>
        <color rgb="FF000000"/>
        <rFont val="Franklin Gothic Book"/>
        <family val="2"/>
      </rPr>
      <t xml:space="preserve"> </t>
    </r>
    <r>
      <rPr>
        <i/>
        <sz val="11"/>
        <color rgb="FF000000"/>
        <rFont val="Franklin Gothic Book"/>
        <family val="2"/>
      </rPr>
      <t>классификация доходов</t>
    </r>
  </si>
  <si>
    <r>
      <rPr>
        <b/>
        <i/>
        <u/>
        <sz val="11"/>
        <color theme="10"/>
        <rFont val="Franklin Gothic Book"/>
        <family val="2"/>
      </rPr>
      <t>Требование ИПДО 4.1.d</t>
    </r>
    <r>
      <rPr>
        <b/>
        <i/>
        <sz val="11"/>
        <color rgb="FF000000"/>
        <rFont val="Franklin Gothic Book"/>
        <family val="2"/>
      </rPr>
      <t>:</t>
    </r>
    <r>
      <rPr>
        <b/>
        <i/>
        <sz val="11"/>
        <color rgb="FF000000"/>
        <rFont val="Franklin Gothic Book"/>
        <family val="2"/>
      </rPr>
      <t xml:space="preserve"> </t>
    </r>
    <r>
      <rPr>
        <b/>
        <i/>
        <sz val="11"/>
        <color rgb="FF000000"/>
        <rFont val="Franklin Gothic Book"/>
        <family val="2"/>
      </rPr>
      <t>полное раскрытие данных правительством</t>
    </r>
  </si>
  <si>
    <t>Уровень 1 СГФ</t>
  </si>
  <si>
    <t>Уровень 2 СГФ</t>
  </si>
  <si>
    <t>Уровень 3 СГФ</t>
  </si>
  <si>
    <t>Уровень 4 СГФ</t>
  </si>
  <si>
    <t>Классификация СГФ:</t>
  </si>
  <si>
    <t>Название потока доходов</t>
  </si>
  <si>
    <t>Государственный субъект</t>
  </si>
  <si>
    <t>Сумма доходов</t>
  </si>
  <si>
    <t>Что такое СГФ?</t>
  </si>
  <si>
    <t>Чрезвычайные налоги на доходы, прибыль и прирост капитала (1112E2)</t>
  </si>
  <si>
    <t>Налог на прибыль в добывающих отраслях</t>
  </si>
  <si>
    <t>СГФ, или Статистика государственных финансов, представляет собой международную основу для классификации потоков доходов, чтобы сделать возможным их сопоставление по странам и периодам времени. Статистическая основа полностью приведена ниже. Данная основа разработана МВФ и Международным Секретариатом ИПДО.
Буква E в кодах СГФ означает, что такие коды используются только применительно к доходам от добывающих компаний. Цифры были специально разработаны для компаний в добывающих отраслях.</t>
  </si>
  <si>
    <t>Общие налоги на товары и услуги (НДС, налог с продаж, налог с оборота) (1141E)</t>
  </si>
  <si>
    <t>НДС</t>
  </si>
  <si>
    <t>Роялти (1415E1)</t>
  </si>
  <si>
    <t>Роялти в горнодобывающем секторе</t>
  </si>
  <si>
    <t>Лицензионные сборы (114521E)</t>
  </si>
  <si>
    <t>Концессионные сборы</t>
  </si>
  <si>
    <t>Роялти в нефтегазовом секторе</t>
  </si>
  <si>
    <t>Налоги на выбросы и загрязнение окружающей среды (114522E)</t>
  </si>
  <si>
    <t>Плата за сжигание попутного газа</t>
  </si>
  <si>
    <r>
      <rPr>
        <i/>
        <u/>
        <sz val="11"/>
        <color theme="1"/>
        <rFont val="Franklin Gothic Book"/>
        <family val="2"/>
      </rPr>
      <t>Для получения дополнительной информации посетите</t>
    </r>
    <r>
      <rPr>
        <u/>
        <sz val="11"/>
        <color theme="1"/>
        <rFont val="Franklin Gothic Book"/>
        <family val="2"/>
      </rPr>
      <t xml:space="preserve"> </t>
    </r>
    <r>
      <rPr>
        <b/>
        <u/>
        <sz val="11"/>
        <color theme="10"/>
        <rFont val="Franklin Gothic Book"/>
        <family val="2"/>
      </rPr>
      <t>https://eiti.org/ru/document/eiti-summary-data-template</t>
    </r>
  </si>
  <si>
    <t>Лицензионные платежи</t>
  </si>
  <si>
    <r>
      <rPr>
        <i/>
        <u/>
        <sz val="11"/>
        <color rgb="FF000000"/>
        <rFont val="Franklin Gothic Book"/>
        <family val="2"/>
      </rPr>
      <t xml:space="preserve">или </t>
    </r>
    <r>
      <rPr>
        <b/>
        <u/>
        <sz val="11"/>
        <color theme="10"/>
        <rFont val="Franklin Gothic Book"/>
        <family val="2"/>
      </rPr>
      <t>https://www.imf.org/external/np/sta/gfsm/</t>
    </r>
  </si>
  <si>
    <t>Прочие налоги, уплачиваемые компаниями, добывающими природные ресурсы (116E)</t>
  </si>
  <si>
    <t>Тип платежа A</t>
  </si>
  <si>
    <t>Тип платежа B</t>
  </si>
  <si>
    <t>&lt;Выберите из меню&gt;</t>
  </si>
  <si>
    <t>&lt;Название потока доходов&gt;</t>
  </si>
  <si>
    <t>&lt;Выберите орган&gt;</t>
  </si>
  <si>
    <t>Итого в долл. США</t>
  </si>
  <si>
    <t>Дополнительная информация</t>
  </si>
  <si>
    <t>Укажите здесь в виде комментариев любую дополнительную информацию, которая не подходит для включения в таблицу выше.</t>
  </si>
  <si>
    <t>Комментарий 1</t>
  </si>
  <si>
    <t>Просьба предоставить комментарии здесь. Подоходный налог PAYE и удерживаемые налоги не являются выплатами от компаний и поэтому исключаются.</t>
  </si>
  <si>
    <t>Комментарий 2</t>
  </si>
  <si>
    <t>Вставьте дополнительные строки при необходимости. Например, в таблице ниже приведены исключенные доходы.</t>
  </si>
  <si>
    <t>PAYE</t>
  </si>
  <si>
    <t>Удерживаемый налог</t>
  </si>
  <si>
    <t>Итого</t>
  </si>
  <si>
    <t>Комментарий 3</t>
  </si>
  <si>
    <t>Комментарии указываются здесь.</t>
  </si>
  <si>
    <t>Комментарий 4</t>
  </si>
  <si>
    <t>Комментарий 5</t>
  </si>
  <si>
    <r>
      <rPr>
        <b/>
        <sz val="11"/>
        <color rgb="FF000000"/>
        <rFont val="Franklin Gothic Book"/>
        <family val="2"/>
      </rPr>
      <t>#4.1 (Данные компаний)</t>
    </r>
    <r>
      <rPr>
        <sz val="11"/>
        <color rgb="FF000000"/>
        <rFont val="Franklin Gothic Book"/>
        <family val="2"/>
      </rPr>
      <t xml:space="preserve"> содержит данные на уровне компаний и на уровне проектов по потокам доходов.</t>
    </r>
  </si>
  <si>
    <t>Как заполнить эту вкладку:</t>
  </si>
  <si>
    <r>
      <t xml:space="preserve">1. Выберите из списка название </t>
    </r>
    <r>
      <rPr>
        <b/>
        <i/>
        <sz val="11"/>
        <color theme="1"/>
        <rFont val="Franklin Gothic Book"/>
        <family val="2"/>
      </rPr>
      <t>компании</t>
    </r>
  </si>
  <si>
    <r>
      <t xml:space="preserve">2. Выберите из списка </t>
    </r>
    <r>
      <rPr>
        <b/>
        <i/>
        <sz val="11"/>
        <color theme="1"/>
        <rFont val="Franklin Gothic Book"/>
        <family val="2"/>
      </rPr>
      <t>государственный субъект, получающий доходы</t>
    </r>
    <r>
      <rPr>
        <i/>
        <sz val="11"/>
        <color theme="1"/>
        <rFont val="Franklin Gothic Book"/>
        <family val="2"/>
      </rPr>
      <t xml:space="preserve">, и </t>
    </r>
    <r>
      <rPr>
        <b/>
        <i/>
        <sz val="11"/>
        <color theme="1"/>
        <rFont val="Franklin Gothic Book"/>
        <family val="2"/>
      </rPr>
      <t>название платежа.</t>
    </r>
  </si>
  <si>
    <r>
      <t>3. Укажите, (i)</t>
    </r>
    <r>
      <rPr>
        <b/>
        <i/>
        <sz val="11"/>
        <color theme="1"/>
        <rFont val="Franklin Gothic Book"/>
        <family val="2"/>
      </rPr>
      <t xml:space="preserve"> поступает ли поток доходов от проекта </t>
    </r>
    <r>
      <rPr>
        <i/>
        <sz val="11"/>
        <color theme="1"/>
        <rFont val="Franklin Gothic Book"/>
        <family val="2"/>
      </rPr>
      <t>и (ii) включен ли он в</t>
    </r>
    <r>
      <rPr>
        <b/>
        <i/>
        <sz val="11"/>
        <color theme="1"/>
        <rFont val="Franklin Gothic Book"/>
        <family val="2"/>
      </rPr>
      <t xml:space="preserve"> отчетность проекта</t>
    </r>
    <r>
      <rPr>
        <i/>
        <sz val="11"/>
        <color theme="1"/>
        <rFont val="Franklin Gothic Book"/>
        <family val="2"/>
      </rPr>
      <t>.</t>
    </r>
  </si>
  <si>
    <r>
      <t xml:space="preserve">4. Введите информацию о проекте: </t>
    </r>
    <r>
      <rPr>
        <b/>
        <i/>
        <sz val="11"/>
        <color theme="1"/>
        <rFont val="Franklin Gothic Book"/>
        <family val="2"/>
      </rPr>
      <t xml:space="preserve">название проекта </t>
    </r>
    <r>
      <rPr>
        <i/>
        <sz val="11"/>
        <color theme="1"/>
        <rFont val="Franklin Gothic Book"/>
        <family val="2"/>
      </rPr>
      <t xml:space="preserve">и </t>
    </r>
    <r>
      <rPr>
        <b/>
        <i/>
        <sz val="11"/>
        <color theme="1"/>
        <rFont val="Franklin Gothic Book"/>
        <family val="2"/>
      </rPr>
      <t>валюта отчетности</t>
    </r>
  </si>
  <si>
    <r>
      <t xml:space="preserve">5. Укажите </t>
    </r>
    <r>
      <rPr>
        <b/>
        <i/>
        <sz val="11"/>
        <color theme="1"/>
        <rFont val="Franklin Gothic Book"/>
        <family val="2"/>
      </rPr>
      <t>сумму доходов</t>
    </r>
    <r>
      <rPr>
        <i/>
        <sz val="11"/>
        <color theme="1"/>
        <rFont val="Franklin Gothic Book"/>
        <family val="2"/>
      </rPr>
      <t xml:space="preserve">, </t>
    </r>
    <r>
      <rPr>
        <i/>
        <u/>
        <sz val="11"/>
        <color theme="1"/>
        <rFont val="Franklin Gothic Book"/>
        <family val="2"/>
      </rPr>
      <t>в соответствии с данными, раскрытыми правительством</t>
    </r>
    <r>
      <rPr>
        <i/>
        <sz val="11"/>
        <color theme="1"/>
        <rFont val="Franklin Gothic Book"/>
        <family val="2"/>
      </rPr>
      <t xml:space="preserve">, и добавьте любые актуальные </t>
    </r>
    <r>
      <rPr>
        <b/>
        <i/>
        <sz val="11"/>
        <color theme="1"/>
        <rFont val="Franklin Gothic Book"/>
        <family val="2"/>
      </rPr>
      <t>комментарии</t>
    </r>
    <r>
      <rPr>
        <i/>
        <sz val="11"/>
        <color theme="1"/>
        <rFont val="Franklin Gothic Book"/>
        <family val="2"/>
      </rPr>
      <t>.</t>
    </r>
  </si>
  <si>
    <t>Государственные доходы по компаниям и проектам</t>
  </si>
  <si>
    <r>
      <rPr>
        <b/>
        <i/>
        <u/>
        <sz val="11"/>
        <color theme="10"/>
        <rFont val="Franklin Gothic Book"/>
        <family val="2"/>
      </rPr>
      <t>Требование ИПДО 4.1.c</t>
    </r>
    <r>
      <rPr>
        <b/>
        <i/>
        <sz val="11"/>
        <color rgb="FF000000"/>
        <rFont val="Franklin Gothic Book"/>
        <family val="2"/>
      </rPr>
      <t>:</t>
    </r>
    <r>
      <rPr>
        <b/>
        <i/>
        <sz val="11"/>
        <color rgb="FF000000"/>
        <rFont val="Franklin Gothic Book"/>
        <family val="2"/>
      </rPr>
      <t xml:space="preserve"> </t>
    </r>
    <r>
      <rPr>
        <b/>
        <i/>
        <sz val="11"/>
        <color rgb="FF000000"/>
        <rFont val="Franklin Gothic Book"/>
        <family val="2"/>
      </rPr>
      <t xml:space="preserve">платежи компаний; </t>
    </r>
    <r>
      <rPr>
        <b/>
        <i/>
        <u/>
        <sz val="11"/>
        <color rgb="FF0076AF"/>
        <rFont val="Franklin Gothic Book"/>
        <family val="2"/>
      </rPr>
      <t>требование ИПДО 4.7</t>
    </r>
    <r>
      <rPr>
        <b/>
        <i/>
        <sz val="11"/>
        <color rgb="FF000000"/>
        <rFont val="Franklin Gothic Book"/>
        <family val="2"/>
      </rPr>
      <t>:</t>
    </r>
    <r>
      <rPr>
        <b/>
        <i/>
        <sz val="11"/>
        <color rgb="FF000000"/>
        <rFont val="Franklin Gothic Book"/>
        <family val="2"/>
      </rPr>
      <t xml:space="preserve"> </t>
    </r>
    <r>
      <rPr>
        <b/>
        <i/>
        <sz val="11"/>
        <color rgb="FF000000"/>
        <rFont val="Franklin Gothic Book"/>
        <family val="2"/>
      </rPr>
      <t>отчетность на уровне проектов</t>
    </r>
  </si>
  <si>
    <t>Компания 1</t>
  </si>
  <si>
    <t>Доходы по проектам (Да/Нет)</t>
  </si>
  <si>
    <t>Отчетность по проектам (Да/Нет)</t>
  </si>
  <si>
    <t>Название проекта</t>
  </si>
  <si>
    <t>Валюта отчетности</t>
  </si>
  <si>
    <t>Платеж в натуральной форме (Да/Нет)</t>
  </si>
  <si>
    <t>Объем платежа в натуральной форме (если применимо)</t>
  </si>
  <si>
    <t>Ед. изм. (если применимо)</t>
  </si>
  <si>
    <t>Комментарии</t>
  </si>
  <si>
    <t>Предоставила ли компания требуемые гарантии качества раскрытой ею информации?</t>
  </si>
  <si>
    <t>Нет</t>
  </si>
  <si>
    <t>Платежи не по проектам</t>
  </si>
  <si>
    <t>Добавьте новые строки при необходимости: щелкните правой клавишей мыши по номеру строки слева и выберите опцию «Вставить».</t>
  </si>
  <si>
    <t>Требование 4.2. Доходы в натуральной форме</t>
  </si>
  <si>
    <t>Цель требования 4.2</t>
  </si>
  <si>
    <t>Прогресс в достижении цели этого требования заключается в обеспечении прозрачности продажи нефти, газа и других полезных ископаемых, полученных в качестве доходов в натуральной форме, с тем чтобы предоставить общественности возможность оценить соответствует ли стоимости такого рода продаж рыночной стоимости, и гарантировать отслеживаемость доходов от продажи этих сырьевых товаров в национальное казначейство.</t>
  </si>
  <si>
    <t>Применимо ли требование 4.2 в рассматриваемый период?</t>
  </si>
  <si>
    <t>Отнесены ли доходы от продажи полученных государством доходов в натуральной форме в рассматриваемый период МГЗС к существенным?</t>
  </si>
  <si>
    <t>Раскрывает ли правительство данные о доходах в натуральной форме и доходах от продажи доли добычи, причитающейся государству?</t>
  </si>
  <si>
    <t>Если да, то какой объем сырья был получен?</t>
  </si>
  <si>
    <t>Если да, то какое сырье было продано?</t>
  </si>
  <si>
    <t>Если да, включены ли в раскрываемую информацию в соответствующих случаях платежи, относящиеся к соглашениям о свопах и товарно-обеспеченным займам?</t>
  </si>
  <si>
    <t>Если да, рассматривала ли МГЗС вопрос о разбивке данных по отдельным сделкам продажи, видам продукции и ценам?</t>
  </si>
  <si>
    <t>Если да, включает ли публично раскрываемая информация в себя такие сведения, как вид продукции, цену, рынок и объем продаж, право собственности на проданную продукцию и характер контракта?</t>
  </si>
  <si>
    <t>Если да, включает ли публично раскрываемая информация в себя описание процесса выбора компаний-покупателей, применяемых в этом процессе технических и финансовых критериев, списка выбранных компаний-покупателей, любых существенных отклонений от действующей нормативно-правовой базы, регулирующей выбор компаний-покупателей, а также соответствующих договоров о продаже?</t>
  </si>
  <si>
    <t>Если да, раскрыли ли компании, покупающие нефть, газ и твердые минералы у государства, включая компании, принадлежащие государству (или назначеные третьи стороны) объемы продукции, полученной от государства или компаний, принадлежащих государству, и платежи, осуществленные за покупку нефти, газа и твердых минералов?</t>
  </si>
  <si>
    <t>Если да, проверила ли МГЗС достоверность данных о доходах в натуральной форме и рассмотрела ли она дальнейшие усилия по устранению любых пробелов и несоответствий в информации, раскрываемой в соответствии с требованием 4.9?</t>
  </si>
  <si>
    <t>Если да, то какова общая сумма доходов, перечисленная государству в качестве выручки от продажи нефти, газа и твердых минералов?</t>
  </si>
  <si>
    <t>Требование 4.3. Строительство объектов инфраструктуры и бартерные сделки</t>
  </si>
  <si>
    <t>Цель требования 4.3</t>
  </si>
  <si>
    <t xml:space="preserve">Прогресс в достижении цели этого требования заключается в формировании у общественности представления о строительстве объектов инфраструктуры и бартерных соглашениях, которые обеспечивают значительную долю выгод государства от проекта недропользования, соизмеримую с другими денежными выплатами компаний и доходами государства от добычи нефти, газа и других полезных ископаемых, как основы для сопоставимости с обычными соглашениями.  </t>
  </si>
  <si>
    <t xml:space="preserve">Рассмотрение Международным Секретариатом и предварительная оценка  </t>
  </si>
  <si>
    <t>Применимо ли требование 4.3 в рассматриваемый период?</t>
  </si>
  <si>
    <t>Раскрывает ли правительство информацию о бартерных сделках и строительстве объектов инфраструктуры?</t>
  </si>
  <si>
    <t>Если да, разъяснены ли в публично раскрываемой информации важнейшие условия соответствующих соглашений?</t>
  </si>
  <si>
    <t>Если да, разъяснено ли в публично раскрываемой информации то, какие ресурсы были использованы государством в качестве залога в соответствии с этими соглашениями?</t>
  </si>
  <si>
    <t>Если да, то какова общая стоимость ресурсов, которые были использованы государством в качестве залога в соответствии с этими соглашениями?</t>
  </si>
  <si>
    <t>Если да, разъяснен ли в публично раскрытой информации компенсационный поток выгод (например, работы по строительству инфраструктуры) в соответствии с этими соглашениями?</t>
  </si>
  <si>
    <t>Если да, то какова общая стоимость компенсационного потока выгод (например, работ по строительству инфраструктуры) в соответствии с этими соглашениями?</t>
  </si>
  <si>
    <t>Если да, разъяснена ли в публично раскрываемой информации существенность этих соглашений по сравнению с обычными контрактами?</t>
  </si>
  <si>
    <t>Согласовала ли МГЗС процедуру обеспечения качества данных и подтверждения достоверности сведений, описанных выше, в соответствии с требованием 4.9?</t>
  </si>
  <si>
    <t>Требование 4.4. Доходы от транспортировки</t>
  </si>
  <si>
    <t>Цель требования 4.4</t>
  </si>
  <si>
    <t>Прогресс в достижении цели этого требования заключается в обеспечении прозрачности доходов правительства и ГП от транзита нефти, газа и других полезных ископаемых как основы для повышения подотчетности в сфере соглашений о транспортировке добываемого сырья с участием государства или ГП.</t>
  </si>
  <si>
    <t>Применимо ли требование 4.4 в рассматриваемый период?</t>
  </si>
  <si>
    <t>Раскрывает ли правительство информацию о доходах от транспортировки?</t>
  </si>
  <si>
    <t>Если да, то дезагрегирована ли раскрытая информация о потоках доходов до уровней, соизмеримых с другими платежами и потоками доходов (4.7), с должным вниманием к качеству данных (4.9)?</t>
  </si>
  <si>
    <t>Если да, то какова общая сумма доходов от транспортировки сырья?</t>
  </si>
  <si>
    <t>Если да, то охватывает ли внедрение ИПДО дополнительное раскрытие информации в соответствии с требованием 4.4.i–v.?</t>
  </si>
  <si>
    <t>Если нет, то задокументировала ли и объяснила ли МГЗС препятствия к предоставлению этой информации, а также любые планы правительства по преодолению этих препятствий?</t>
  </si>
  <si>
    <t>Требование 4.5. Транзакции между ГП и правительственными учреждениями</t>
  </si>
  <si>
    <t>Цель требования 4.5</t>
  </si>
  <si>
    <t>Прогресс в достижении цели этого требования заключается в обеспечении отслеживаемости платежей и переводов средств с участием ГП и повышении понимания общественностью вопроса фактической передачи государству причитающихся ему доходов, а также уровня государственной финансовой поддержки ГП.</t>
  </si>
  <si>
    <t>Применимо ли требование 4.5 в рассматриваемый период?</t>
  </si>
  <si>
    <t>Раскрывает ли правительство информацию о сделках с участием ГП?</t>
  </si>
  <si>
    <t>Если да, то считает ли МГЗС платежи компаний в пользу ГП  существенными?</t>
  </si>
  <si>
    <t>Если да, то какова общая сумма доходов, полученная от компаний государственными предприятиями?</t>
  </si>
  <si>
    <t>Если да, то считает ли МГЗС перечисления средств государственным предприятиям существенными?</t>
  </si>
  <si>
    <t>Если да, то какова общая сумма доходов, полученных от правительства государственными предприятиями?</t>
  </si>
  <si>
    <t>Если да, то считает ли МГЗС перечисления средств государственными предприятиями в пользу правительства существенными?</t>
  </si>
  <si>
    <t>Если да, то какова общая сумма доходов, полученная правительством от государственных предприятий?</t>
  </si>
  <si>
    <t>Если да, подтвердила ли МГЗС, что вышеуказанные данные являются исчерпывающими и надежными?</t>
  </si>
  <si>
    <t>Требование 4.6. Прямые платежи на субнациональном уровне</t>
  </si>
  <si>
    <t>Цель требования 4.6</t>
  </si>
  <si>
    <t>Прогресс в достижении цели этого требования заключается в предоставлении заинтересованным сторонам информации о выгодах, которые получают местные органы власти, благодаря обеспечению прозрачности прямых выплат компаний субъектам на субнациональном уровне, а также в усилении общественного надзора за управлением внутренними доходами от добычи полезных ископаемых органами власти на субнациональном уровне.</t>
  </si>
  <si>
    <t>Применимо ли требование 4.6 в рассматриваемый период?</t>
  </si>
  <si>
    <t>Раскрывает ли правительство информацию о прямых платежах на субнациональном уровне?</t>
  </si>
  <si>
    <t>Если да, то какова общая сумма доходов, полученных на субнациональном уровне?</t>
  </si>
  <si>
    <t>Если да, то все ли компании публикуют в открытом доступе информацию о своих существенных прямых платежах на субнациональном уровне?</t>
  </si>
  <si>
    <t>Если да, то все ли местные органы власти публикуют в открытом доступе информацию о существенных доходах, полученных в результате прямых выплат компаний на субнациональном уровне?</t>
  </si>
  <si>
    <t xml:space="preserve">Если да,то согласовала ли МГЗС процедуру обеспечения качества данных и подтверждения достоверности данных о платежах на субнациональном уровне в соответствии с требованием 4.9? </t>
  </si>
  <si>
    <t>Требование 4.7. Уровень разукрупнения</t>
  </si>
  <si>
    <t>Цель требования 4.7</t>
  </si>
  <si>
    <t>Прогресс в достижении цели этого требования заключается в обеспечении разбивки по отдельным позициям публично раскрываемой информации о платежах компаний и государственных доходах от добычи нефти, газа и полезных ископаемых, что позволит общественности оценить степень, в которой правительство может контролировать получение своих доходов в соответствии с нормативно-правовой базой и налоговым режимом, и что правительство получает причитающуюся ему долю от каждого отдельного проекта недропользования.</t>
  </si>
  <si>
    <t>Раскрываются ли финансовые данные (о существенных платежах компаний и государственных доходах) в разбивке по отдельным компаниям, государственным субъектам и потокам доходов?</t>
  </si>
  <si>
    <t>Зафиксировала ли МГЗС документально какие формы юридических соглашений соответствуют проекту в соответствии с определением в требовании 4.7?</t>
  </si>
  <si>
    <t>Зафиксировала ли МГЗС документально какие юридические соглашения в существенной мере взаимосвязаны или являются ключевыми?</t>
  </si>
  <si>
    <t>Зафиксировала ли МГЗС документально какие потоки доходов причитаются и поступают на уровне юридических соглашений, а не на уровне компаний?</t>
  </si>
  <si>
    <t>Обеспечила ли МГЗС разбивку соответствующих данных о доходах по отдельным проектам?</t>
  </si>
  <si>
    <t>Какая процентная доля доходов, полученных по проектам, была включена в отчетность на уровне проектов?</t>
  </si>
  <si>
    <t>Требование 4.8. Своевременность данных</t>
  </si>
  <si>
    <t>Цель требования 4.8</t>
  </si>
  <si>
    <t>Прогресс в достижении цели этого требования заключается в обеспечении того, чтобы публичное раскрытие информации о платежах компаний и доходах государства от добычи нефти, газа и других полезных ископаемых было достаточно своевременным, тем самым обеспечивая актуальную информативную основу для общественных дискуссий и формирования политики.</t>
  </si>
  <si>
    <t>Своевременность предоставления данных (количество лет с конца финансового года до публикации)</t>
  </si>
  <si>
    <t>Утвердила ли МГЗС период, охватываемый отчетностью?</t>
  </si>
  <si>
    <t>Есть ли у МГЗС планы в отношении публикации более своевременных данных ИПДО?</t>
  </si>
  <si>
    <t>Требование 4.9. Качество данных</t>
  </si>
  <si>
    <t>Цель требования 4.9</t>
  </si>
  <si>
    <t>Прогресс в достижении цели этого требования заключается в принятии надлежащих мер для обеспечения надежности раскрываемой информации о платежах компаний и доходах государства от добычи нефти, газа и других полезных ископаемых. Цель ИПДО — способствовать совершенствованию стандартных государственных и корпоративных систем и методов проверки и подтверждения достоверности данных, а также обеспечивать уверенность заинтересованных сторон в достоверности финансовых данных о платежах и доходах.</t>
  </si>
  <si>
    <t>Регулярно ли раскрывает правительство финансовые данные согласно требованию 4.1 (полное раскрытие потоков доходов как правительством, так и компаниями) Стандарта ИПДО?</t>
  </si>
  <si>
    <t>Подвергаются ли данные авторитетной независимой аудиторской проверке с применением международных стандартов?</t>
  </si>
  <si>
    <t>Проходят ли государственные органы авторитетную независимую аудиторскую проверку?</t>
  </si>
  <si>
    <t>База данных аудиторских проверок государственных органов</t>
  </si>
  <si>
    <t>Проходят ли компании авторитетную независимую аудиторскую проверку?</t>
  </si>
  <si>
    <t>База данных аудиторских проверок компаний</t>
  </si>
  <si>
    <t>Применяет ли МГЗС процедуру раскрытия информации в соответствии со стандартными процедурами, одобренными Правлением ИПДО?</t>
  </si>
  <si>
    <t>Если да,  согласованы ли МГЗС формы отчетности?</t>
  </si>
  <si>
    <t>Если да, провела ли МГЗС проверку процедур аудита и подтверждения достоверности данных, применяемых в компаниях и государственных органах, участвующих в отчетности ИПДО.</t>
  </si>
  <si>
    <t>Если да, согласовала ли МГЗС методы подтверждения достоверности данных, которые должны быть реализованы участвующими компаниями и государственными субъектами для обеспечения достоверности данных, включая виды применяемых методов, рассмотренные варианты и обоснование согласованных методов подтверждения данных.</t>
  </si>
  <si>
    <t>Если да, согласовала ли МГЗС соответствующие положения для защиты конфиденциальной информации?</t>
  </si>
  <si>
    <t xml:space="preserve">Если да, то были ли опубликованы названия компаний, которые не провели необходимые процедуры подтверждения качества раскрываемой информации ИПДО, включая существенность платежей каждой компании правительству? </t>
  </si>
  <si>
    <t>Если да, опубликовано ли краткое изложение основных выводов по итогам оценки полноты и достоверности данных, раскрытых компаниями и государственными субъектами?</t>
  </si>
  <si>
    <t>Если да, указан ли четко источник любой нефинансовой (контекстной) информации?</t>
  </si>
  <si>
    <t>Утвердило ли Правление ИПДО отступление МГЗС от стандартных процедур, изложенных в требовании 4.9.b (на основе заявки касательно отступления от стандартных процедур и положительного решения Правления)?</t>
  </si>
  <si>
    <t>Если да, то опубликовано ли в открытом доступе документальное подтверждение того, что обоснование отступления от стандартных процедур по-прежнему действительно?</t>
  </si>
  <si>
    <t>Если да, то проводится ли публичное раскрытие данных, требуемых в соответствии со Стандартом ИПДО, с необходимым уровнем детализации?</t>
  </si>
  <si>
    <t>Если да, то подлежат ли опубликованные в открытом доступе финансовые данные авторитетной независимой аудиторской проверке с применением международных стандартов?</t>
  </si>
  <si>
    <t>Если да, то достаточно ли долго хранятся архивные данные?</t>
  </si>
  <si>
    <t>Требование 5.1. Распределение доходов</t>
  </si>
  <si>
    <t>Цель требования 5.1</t>
  </si>
  <si>
    <t>Прогресс в достижении цели этого требования заключается в обеспечении отслеживаемости доходов от добычи полезных ископаемых, поступающих в национальный бюджет, и обеспечении такого же уровня прозрачности и подотчетности в отношении доходов от добычи, не учитываемых в национальном бюджете.</t>
  </si>
  <si>
    <t>Разъясняет ли правительство публично все ли доходы от добывающего сектора учитываются в национальном бюджете (т. е. поступают на консолидированный / единый государственный казначейский счет)?</t>
  </si>
  <si>
    <t>Раскрывает ли правительство публично конкретные виды доходов, которые не учитываются в бюджете?</t>
  </si>
  <si>
    <t>Раскрывает ли правительство публично общую сумму доходов, не учитываемых в бюджете?</t>
  </si>
  <si>
    <t>Опубликовано ли в открытом доступе разъяснение касательно того, каким образом распределяются доходы между внебюджетными субъектами, таким как фонды развития или суверенные фонды благосостояния?</t>
  </si>
  <si>
    <t>Является ли общедоступной финансовая отчетность, в которой разъясняется распределение доходов между внебюджетными субъектами, такими как фонды развития или суверенные фонды благосостояния?</t>
  </si>
  <si>
    <t>Опубликовано ли в открытом доступе разъяснение касательно любых доходов от добычи, получаемых государственным субъектом или от имени государства (например, ГП), которые удерживаются этим субъектом и не учитываются в национальном или субнациональном бюджете?</t>
  </si>
  <si>
    <t>Является ли общедоступной финансовая отчетность, в которой разъясняются любые доходы от добычи, получаемые государственным органом или от имени государства (например, ГП), которые удерживаются этим органом и не учитываются в национальном или субнациональном бюджете?</t>
  </si>
  <si>
    <t>Имеются ли ссылки на любые национальные системы классификации доходов или международные стандарты данных в открытом доступе?</t>
  </si>
  <si>
    <t>Требование 5.2. Перечисление средств на субнациональный уровень</t>
  </si>
  <si>
    <t>Цель требования 5.2</t>
  </si>
  <si>
    <t>Прогресс в достижении цели этого требования заключается в предоставлении возможности заинтересованным сторонам на местном уровне определить, соответствуют ли процедуры перечисления доходов от добычи полезных ископаемых на субнациональный уровень и управление такими перечислениями установленным законом правам.</t>
  </si>
  <si>
    <t>Применимо ли требование 5.2 в рассматриваемый период?</t>
  </si>
  <si>
    <t>Механизм распределения доходов 1</t>
  </si>
  <si>
    <t>Раскрывает ли правительство информацию о перечислениях средств на субнациональный уровень?</t>
  </si>
  <si>
    <t xml:space="preserve">Если да, то опубликованы закрепленные законодательно формулы распределения доходов в открытом доступе? </t>
  </si>
  <si>
    <t>Если да, является ли общедоступной информация о том, сколько правительство должно перечислить в соответствии с формулой распределения доходов каждому из соответствующих местных органов власти?</t>
  </si>
  <si>
    <t>Если да, то публикуется ли в открытом доступе информация о том, какие суммы правительство в действительности перечисляет каждому из соответствующих местных органов власти?</t>
  </si>
  <si>
    <t>Механизм распределения доходов 2</t>
  </si>
  <si>
    <t xml:space="preserve">Если да, то опубликованы ли закрепленные законодательно формулы распределения доходов в открытом доступе? </t>
  </si>
  <si>
    <t>Согласовала ли МГЗС процедуру обеспечения качества данных и подтверждения достоверности данных о таких перечислениях средств в соответствии с требованием 4.9?</t>
  </si>
  <si>
    <t>Включила ли МГЗС в отчет информацию о том, как осуществляется управление доходами от добывающих отраслей, выделяемыми на конкретные программы или инвестиции на субнациональном уровне, в сравнении с фактическими выплатами?</t>
  </si>
  <si>
    <t>Предоставила ли МГЗС рекомендации по совершенствованию механизма распределения доходов, обеспечению отслеживаемости долей доходов от добывающих отраслей, перечисляемых на местный уровень, повышению эффективности управления доходов от добывающих отраслей на местном уровне и повышению доступности и своевременности такой информации?</t>
  </si>
  <si>
    <t>Требование 5.3. Дополнительная информация касательно расходов и управления доходами</t>
  </si>
  <si>
    <t>Цель требования 5.3</t>
  </si>
  <si>
    <t>Прогресс в достижении цели этого требования заключается в усилении общественного надзора за управлением доходами от добывающих отраслей, использованием доходов от добывающих отраслей в целях финансирования конкретных государственных расходов и допущений, положенных в основу бюджетного процесса.</t>
  </si>
  <si>
    <t>Раскрывает ли правительство информацию о целевом назначении каких-либо доходов добывающих отраслей (т. е. они выделяются на определенные цели, программы, географические зоны)? - добавьте строки при необходимости</t>
  </si>
  <si>
    <t xml:space="preserve">Раскрывает ли правительство информацию с описанием бюджетных и аудиторских процессов страны? </t>
  </si>
  <si>
    <t>Раскрывает ли правительство информацию о бюджете и расходах? - добавьте строки при необходимости</t>
  </si>
  <si>
    <t>Требование 6.1. Расходы на социальные нужды и охрану окружающей среды</t>
  </si>
  <si>
    <t>Цель требования 6.1</t>
  </si>
  <si>
    <t xml:space="preserve">Прогресс в достижении цели этого требования заключается в формировании у общественности представления о вкладе добывающих компаний в социальную и природоохранную сферы и предоставлении основы для оценки соблюдения добывающими компаниями своих правовых и договорных обязательств по осуществлению расходов на социальные и природоохранные нужды. </t>
  </si>
  <si>
    <t>Применимо ли требование 6.1 в рассматриваемый период?</t>
  </si>
  <si>
    <t>Расходы на социальные нужды</t>
  </si>
  <si>
    <t>Раскрывает ли правительство информацию о расходах на социальные нужды?</t>
  </si>
  <si>
    <t>Если да, то какова общая сумма полученных обязательных отчислений на социальные нужды?</t>
  </si>
  <si>
    <t>Если да, то какова общая сумма полученных добровольных отчислений на социальные нужды?</t>
  </si>
  <si>
    <t>Опубликована ли информация об обязательных отчислениях на социальные нужды правительством в разбивке по типам платежей, компаниям, отчислениям в денежной и натуральной форме и содержит ли она сведения о характере расходов в натуральной форме и личности любых негосударственных бенефициаров?</t>
  </si>
  <si>
    <t>Если да, то были ли раскрыты обязательные отчисления на социальные нужды с должным вниманием к качеству данных в соответствии с требованием 4.9?</t>
  </si>
  <si>
    <t>Раскрывают ли компании информацию о расходах на социальные нужды?</t>
  </si>
  <si>
    <t>Если да, то какова сумма обязательных отчислений на социальные нужды?</t>
  </si>
  <si>
    <t>Если да, то какова сумма добровольных отчислений на социальные нужды?</t>
  </si>
  <si>
    <t>Опубликована ли информация об обязательных отчислениях на социальные нужды компаниями в разбивке по типам платежей, компаниям, денежной и натуральной форме и содержит ли она сведения о характере расходов в натуральной форме и личности любых негосударственных бенефициаров?</t>
  </si>
  <si>
    <t>Экологические платежи</t>
  </si>
  <si>
    <t>Раскрывает ли правительство информацию об экологических платежах?</t>
  </si>
  <si>
    <t>Если да, то какова сумма обязательных экологических платежей?</t>
  </si>
  <si>
    <t>Если да, то какова сумма добровольных экологических платежей?</t>
  </si>
  <si>
    <t>Если да, то были ли раскрыты обязательные экологические платежи с должным вниманием к качеству данных в соответствии с требованием 4.9?</t>
  </si>
  <si>
    <t>Требование 6.2. Квазифискальные расходы ГП</t>
  </si>
  <si>
    <t>Цель требования 6.2</t>
  </si>
  <si>
    <t xml:space="preserve">Прогресс в достижении цели этого требования заключается в обеспечении прозрачности и подотчетности управления расходами, финансируемыми за счет добывающего сектора, которые осуществляются государственными предприятиями от имени государства и не отражаются в национальном бюджете. </t>
  </si>
  <si>
    <t>Применимо ли требование 6.2 в рассматриваемый период?</t>
  </si>
  <si>
    <t>Квазифискальные расходы, тип 1</t>
  </si>
  <si>
    <t>Раскрывают ли правительство или ГП информацию о квазифискальных расходах?</t>
  </si>
  <si>
    <t>Если да, то какова общая сумма квазифискальных расходов, осуществляемых ГП?</t>
  </si>
  <si>
    <t>Если да, то дезагрегирована ли раскрытая информация о квазифискальных расходах до уровней, соизмеримых с требованием 4.7?</t>
  </si>
  <si>
    <t>Если да, то является ли раскрытая информация о квазифискальных расходах исчерпывающей?</t>
  </si>
  <si>
    <t>Если да, то раскрыта ли инфрмация о квазифискальных расходах с должным вниманием к качеству данных в соответствии с требованием 4.9?</t>
  </si>
  <si>
    <t>Квазифискальные расходы, тип 2</t>
  </si>
  <si>
    <t>Требование 6.3. Вклад добывающего сектора в экономику</t>
  </si>
  <si>
    <t>Цель требования 6.3</t>
  </si>
  <si>
    <t>Прогресс в достижении цели этого требования заключается в формировании у общественности представления о вкладе добывающих отраслей в экономику страны и об уровне зависимости экономики от природных ресурсов.</t>
  </si>
  <si>
    <t>Раскрывает ли правительство информацию о вкладе добывающих отраслей в экономику?</t>
  </si>
  <si>
    <r>
      <rPr>
        <i/>
        <sz val="11"/>
        <color theme="1"/>
        <rFont val="Franklin Gothic Book"/>
        <family val="2"/>
      </rPr>
      <t>Валовой внутренний продукт —</t>
    </r>
    <r>
      <rPr>
        <i/>
        <u/>
        <sz val="11"/>
        <color rgb="FF00B0F0"/>
        <rFont val="Franklin Gothic Book"/>
        <family val="2"/>
      </rPr>
      <t xml:space="preserve"> </t>
    </r>
    <r>
      <rPr>
        <i/>
        <u/>
        <sz val="11"/>
        <color rgb="FF0070C0"/>
        <rFont val="Franklin Gothic Book"/>
        <family val="2"/>
      </rPr>
      <t>SNA 2008</t>
    </r>
    <r>
      <rPr>
        <i/>
        <sz val="11"/>
        <color rgb="FF0070C0"/>
        <rFont val="Franklin Gothic Book"/>
        <family val="2"/>
      </rPr>
      <t xml:space="preserve"> C</t>
    </r>
    <r>
      <rPr>
        <i/>
        <sz val="11"/>
        <color rgb="FF000000"/>
        <rFont val="Franklin Gothic Book"/>
        <family val="2"/>
      </rPr>
      <t>. Добыча полезных ископаемых закрытым и открытым способом, включая нефть и газ</t>
    </r>
  </si>
  <si>
    <t>Валовой внутренний продукт — КМД и неформальный сектор</t>
  </si>
  <si>
    <t>Валовой внутренний продукт — все сектора</t>
  </si>
  <si>
    <t>Государственные доходы — добывающие отрасли</t>
  </si>
  <si>
    <t>Государственные доходы — все сектора</t>
  </si>
  <si>
    <t>Экспорт — добывающие отрасли</t>
  </si>
  <si>
    <t>Экспорт — все сектора</t>
  </si>
  <si>
    <t>Занятость — добывающий сектор — мужчины</t>
  </si>
  <si>
    <t>человек</t>
  </si>
  <si>
    <t>Занятость — добывающий сектор — женщины</t>
  </si>
  <si>
    <t>Занятость — добывающий сектор</t>
  </si>
  <si>
    <t>Занятость — все сектора</t>
  </si>
  <si>
    <t>Инвестиции — добывающий сектор</t>
  </si>
  <si>
    <t>Инвестиции — все сектора</t>
  </si>
  <si>
    <t>Раскрывает ли правительство информацию о местонахождении основных добывающих предприятий в стране?</t>
  </si>
  <si>
    <t>Требование 6.4. Воздействие на окружающую среду</t>
  </si>
  <si>
    <t>Цель требования 6.4</t>
  </si>
  <si>
    <t>Прогресс в достижении цели этого требования заключается в предоставлении заинтересованным сторонам основы для оценки соответствия нормативно-правовой базы и усилий по мониторингу в процессе управления воздействием добывающих отраслей на окружающую среду, а также для оценки соблюдения добывающими компаниями экологических обязательств.</t>
  </si>
  <si>
    <t>Применимо ли требование 6.4 в рассматриваемый период?</t>
  </si>
  <si>
    <t>соответствующие правовые и административные нормы в области экологического менеджмента</t>
  </si>
  <si>
    <t>базы данных, которые содержат результаты оценки воздействия на окружающую среду, схемы сертификации или аналогичную документацию, касательно экологического менеджмента</t>
  </si>
  <si>
    <t>другую актуальную информацию о процедурах экологического мониторинга и их администрировании</t>
  </si>
  <si>
    <t>Версия 1.2 от июня 2022 г.</t>
  </si>
  <si>
    <t xml:space="preserve">Политика правительства по вопросам раскрытия положений контрактов и лицензий </t>
  </si>
  <si>
    <t>Где описаны законодательные правила и практика, регулирующие финансовые отношения государственных предприятий с правительством?</t>
  </si>
  <si>
    <t>Где описаны законодательные правила и практика, регулирующие права государственных предприятий на получение финансовых средств от правительства?</t>
  </si>
  <si>
    <t>Где описаны законодательные правила и практика распределения прибыли государственных предприятий?</t>
  </si>
  <si>
    <t>Где описаны законодательные правила и практика, регулирующие возможности ГП удерживать прибыль?</t>
  </si>
  <si>
    <t>Где описаны законодательные правила и практика, регулирующие реинвестирование прибыли государственными предприятиями?</t>
  </si>
  <si>
    <t>Где описаны законодательные правила и практика, регулирующие стороннее финансирование государственных предприятий?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</si>
</sst>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 * #,##0_ ;_ * \-#,##0_ ;_ * &quot;-&quot;??_ ;_ @_ "/>
    <numFmt numFmtId="165" formatCode="yyyy\-mm\-dd"/>
    <numFmt numFmtId="166" formatCode="_ * #,##0.0000_ ;_ * \-#,##0.0000_ ;_ * &quot;-&quot;??_ ;_ @_ "/>
    <numFmt numFmtId="167" formatCode="0.0%"/>
  </numFmts>
  <fonts count="7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i/>
      <u/>
      <sz val="14"/>
      <color theme="1"/>
      <name val="Franklin Gothic Book"/>
      <family val="2"/>
    </font>
    <font>
      <b/>
      <i/>
      <u/>
      <sz val="14"/>
      <color rgb="FF000000"/>
      <name val="Franklin Gothic Book"/>
      <family val="2"/>
    </font>
    <font>
      <b/>
      <i/>
      <u/>
      <sz val="14"/>
      <color theme="1"/>
      <name val="Franklin Gothic Book"/>
      <family val="2"/>
    </font>
    <font>
      <sz val="11"/>
      <color theme="1"/>
      <name val="Franklin Gothic Book"/>
      <family val="2"/>
    </font>
    <font>
      <i/>
      <sz val="11"/>
      <color rgb="FF000000"/>
      <name val="Franklin Gothic Book"/>
      <family val="2"/>
    </font>
    <font>
      <i/>
      <sz val="11"/>
      <name val="Franklin Gothic Book"/>
      <family val="2"/>
    </font>
    <font>
      <i/>
      <u/>
      <sz val="10.5"/>
      <color theme="10"/>
      <name val="Franklin Gothic Book"/>
      <family val="2"/>
    </font>
    <font>
      <sz val="11"/>
      <color rgb="FF000000"/>
      <name val="Franklin Gothic Book"/>
      <family val="2"/>
    </font>
    <font>
      <i/>
      <u/>
      <sz val="11"/>
      <color rgb="FF00B0F0"/>
      <name val="Franklin Gothic Book"/>
      <family val="2"/>
    </font>
    <font>
      <i/>
      <u/>
      <sz val="11"/>
      <color rgb="FF0070C0"/>
      <name val="Franklin Gothic Book"/>
      <family val="2"/>
    </font>
    <font>
      <i/>
      <sz val="11"/>
      <color rgb="FF0070C0"/>
      <name val="Franklin Gothic Book"/>
      <family val="2"/>
    </font>
    <font>
      <b/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i/>
      <sz val="12"/>
      <color theme="1"/>
      <name val="Calibri"/>
      <family val="2"/>
      <scheme val="minor"/>
    </font>
    <font>
      <b/>
      <sz val="11"/>
      <color rgb="FF000000"/>
      <name val="Franklin Gothic Book"/>
      <family val="2"/>
    </font>
    <font>
      <i/>
      <u/>
      <sz val="11"/>
      <color theme="1"/>
      <name val="Franklin Gothic Book"/>
      <family val="2"/>
    </font>
    <font>
      <b/>
      <i/>
      <u/>
      <sz val="11"/>
      <color rgb="FF000000"/>
      <name val="Franklin Gothic Book"/>
      <family val="2"/>
    </font>
    <font>
      <b/>
      <i/>
      <u/>
      <sz val="18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u/>
      <sz val="10.5"/>
      <color theme="10"/>
      <name val="Calibri"/>
      <family val="2"/>
    </font>
    <font>
      <u/>
      <sz val="11"/>
      <color theme="10"/>
      <name val="Franklin Gothic Book"/>
      <family val="2"/>
    </font>
    <font>
      <b/>
      <u/>
      <sz val="11"/>
      <color theme="10"/>
      <name val="Franklin Gothic Book"/>
      <family val="2"/>
    </font>
    <font>
      <b/>
      <sz val="18"/>
      <color rgb="FF000000"/>
      <name val="Franklin Gothic Book"/>
      <family val="2"/>
    </font>
    <font>
      <i/>
      <u/>
      <sz val="11"/>
      <color rgb="FF000000"/>
      <name val="Franklin Gothic Book"/>
      <family val="2"/>
    </font>
    <font>
      <b/>
      <sz val="14"/>
      <color rgb="FF000000"/>
      <name val="Franklin Gothic Book"/>
      <family val="2"/>
    </font>
    <font>
      <b/>
      <sz val="11"/>
      <color theme="0"/>
      <name val="Franklin Gothic Book"/>
      <family val="2"/>
    </font>
    <font>
      <sz val="10.5"/>
      <color theme="1"/>
      <name val="Calibri"/>
      <family val="2"/>
    </font>
    <font>
      <b/>
      <sz val="11"/>
      <name val="Franklin Gothic Book"/>
      <family val="2"/>
    </font>
    <font>
      <b/>
      <sz val="11"/>
      <color rgb="FF165B89"/>
      <name val="Franklin Gothic Book"/>
      <family val="2"/>
    </font>
    <font>
      <b/>
      <sz val="11"/>
      <color rgb="FF000000"/>
      <name val="Wingdings"/>
      <charset val="2"/>
    </font>
    <font>
      <b/>
      <u/>
      <sz val="11"/>
      <color rgb="FF165B89"/>
      <name val="Franklin Gothic Book"/>
      <family val="2"/>
    </font>
    <font>
      <sz val="11"/>
      <name val="Franklin Gothic Book"/>
      <family val="2"/>
    </font>
    <font>
      <i/>
      <u/>
      <sz val="11"/>
      <color theme="10"/>
      <name val="Franklin Gothic Book"/>
      <family val="2"/>
    </font>
    <font>
      <b/>
      <sz val="18"/>
      <color theme="1"/>
      <name val="Franklin Gothic Book"/>
      <family val="2"/>
    </font>
    <font>
      <b/>
      <i/>
      <u/>
      <sz val="11"/>
      <color theme="10"/>
      <name val="Franklin Gothic Book"/>
      <family val="2"/>
    </font>
    <font>
      <i/>
      <sz val="10.5"/>
      <color rgb="FF7F7F7F"/>
      <name val="Calibri"/>
      <family val="2"/>
    </font>
    <font>
      <i/>
      <sz val="11"/>
      <color rgb="FF7F7F7F"/>
      <name val="Franklin Gothic Book"/>
      <family val="2"/>
    </font>
    <font>
      <b/>
      <sz val="12"/>
      <color theme="1"/>
      <name val="Franklin Gothic Book"/>
      <family val="2"/>
    </font>
    <font>
      <sz val="10.5"/>
      <color theme="1"/>
      <name val="Franklin Gothic Book"/>
      <family val="2"/>
    </font>
    <font>
      <b/>
      <sz val="16"/>
      <color theme="1"/>
      <name val="Franklin Gothic Book"/>
      <family val="2"/>
    </font>
    <font>
      <b/>
      <i/>
      <u/>
      <sz val="11"/>
      <color rgb="FF0076AF"/>
      <name val="Franklin Gothic Book"/>
      <family val="2"/>
    </font>
    <font>
      <b/>
      <i/>
      <u/>
      <sz val="16"/>
      <color theme="1"/>
      <name val="Franklin Gothic Book"/>
      <family val="2"/>
    </font>
    <font>
      <sz val="12"/>
      <color theme="1"/>
      <name val="Franklin Gothic Book"/>
      <family val="2"/>
    </font>
    <font>
      <sz val="18"/>
      <color theme="1"/>
      <name val="Franklin Gothic Book"/>
      <family val="2"/>
    </font>
    <font>
      <b/>
      <u/>
      <sz val="11"/>
      <color theme="1"/>
      <name val="Franklin Gothic Book"/>
      <family val="2"/>
    </font>
    <font>
      <b/>
      <u/>
      <sz val="11"/>
      <name val="Franklin Gothic Book"/>
      <family val="2"/>
    </font>
    <font>
      <i/>
      <u/>
      <sz val="12"/>
      <color theme="1"/>
      <name val="Franklin Gothic Book"/>
      <family val="2"/>
    </font>
    <font>
      <b/>
      <sz val="12"/>
      <color rgb="FF000000"/>
      <name val="Franklin Gothic Book"/>
      <family val="2"/>
    </font>
    <font>
      <i/>
      <sz val="12"/>
      <color theme="1"/>
      <name val="Franklin Gothic Book"/>
      <family val="2"/>
    </font>
    <font>
      <i/>
      <sz val="11"/>
      <color rgb="FF0076AF"/>
      <name val="Franklin Gothic Book"/>
      <family val="2"/>
    </font>
    <font>
      <i/>
      <u/>
      <sz val="11"/>
      <color rgb="FF0076AF"/>
      <name val="Franklin Gothic Book"/>
      <family val="2"/>
    </font>
    <font>
      <i/>
      <sz val="11"/>
      <color theme="10"/>
      <name val="Franklin Gothic Book"/>
      <family val="2"/>
    </font>
    <font>
      <b/>
      <i/>
      <sz val="11"/>
      <color rgb="FF000000"/>
      <name val="Franklin Gothic Book"/>
      <family val="2"/>
    </font>
    <font>
      <i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u/>
      <sz val="12"/>
      <color theme="10"/>
      <name val="Franklin Gothic Book"/>
      <family val="2"/>
    </font>
    <font>
      <b/>
      <sz val="10"/>
      <color theme="1"/>
      <name val="Franklin Gothic Book"/>
      <family val="2"/>
    </font>
    <font>
      <sz val="11"/>
      <color theme="1"/>
      <name val="Calibri"/>
      <family val="2"/>
    </font>
    <font>
      <b/>
      <i/>
      <u/>
      <sz val="11"/>
      <color theme="1"/>
      <name val="Franklin Gothic Book"/>
      <family val="2"/>
    </font>
    <font>
      <i/>
      <vertAlign val="superscript"/>
      <sz val="11"/>
      <color rgb="FF000000"/>
      <name val="Franklin Gothic Book"/>
      <family val="2"/>
    </font>
    <font>
      <vertAlign val="superscript"/>
      <sz val="12"/>
      <color theme="1"/>
      <name val="Calibri"/>
      <family val="2"/>
      <scheme val="minor"/>
    </font>
    <font>
      <i/>
      <vertAlign val="superscript"/>
      <sz val="11"/>
      <color theme="1"/>
      <name val="Franklin Gothic Book"/>
      <family val="2"/>
    </font>
    <font>
      <u/>
      <sz val="11"/>
      <color theme="1"/>
      <name val="Franklin Gothic Book"/>
      <family val="2"/>
    </font>
    <font>
      <i/>
      <sz val="11"/>
      <color rgb="FF7F7F7F"/>
      <name val="Franklin Gothic Book"/>
      <family val="2"/>
    </font>
    <font>
      <sz val="11"/>
      <color theme="1"/>
      <name val="Franklin Gothic Book"/>
      <family val="2"/>
    </font>
    <font>
      <i/>
      <u/>
      <sz val="14"/>
      <color rgb="FFFF0000"/>
      <name val="Franklin Gothic Book"/>
      <family val="2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6A70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7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65B89"/>
        <bgColor theme="4"/>
      </patternFill>
    </fill>
    <fill>
      <patternFill patternType="solid">
        <fgColor theme="2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7F0E"/>
        <bgColor indexed="64"/>
      </patternFill>
    </fill>
  </fills>
  <borders count="6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rgb="FF1BC2EE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1BC2EE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rgb="FF1BC2E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0" fontId="41" fillId="0" borderId="0" applyNumberFormat="0" applyFill="0" applyBorder="0" applyAlignment="0" applyProtection="0"/>
  </cellStyleXfs>
  <cellXfs count="41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3" borderId="3" xfId="2" applyFont="1" applyFill="1" applyBorder="1" applyAlignment="1">
      <alignment vertical="center" wrapText="1"/>
    </xf>
    <xf numFmtId="0" fontId="9" fillId="2" borderId="4" xfId="2" applyFont="1" applyFill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10" fillId="3" borderId="6" xfId="2" applyFont="1" applyFill="1" applyBorder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10" fillId="3" borderId="8" xfId="2" applyFont="1" applyFill="1" applyBorder="1" applyAlignment="1">
      <alignment vertical="center" wrapText="1"/>
    </xf>
    <xf numFmtId="0" fontId="0" fillId="0" borderId="10" xfId="0" applyBorder="1"/>
    <xf numFmtId="0" fontId="9" fillId="0" borderId="10" xfId="2" applyFont="1" applyBorder="1" applyAlignment="1">
      <alignment horizontal="left" vertical="center"/>
    </xf>
    <xf numFmtId="0" fontId="10" fillId="3" borderId="10" xfId="2" applyFont="1" applyFill="1" applyBorder="1" applyAlignment="1">
      <alignment vertical="center" wrapText="1"/>
    </xf>
    <xf numFmtId="0" fontId="9" fillId="0" borderId="5" xfId="2" applyFont="1" applyBorder="1" applyAlignment="1">
      <alignment horizontal="left" vertical="center"/>
    </xf>
    <xf numFmtId="0" fontId="9" fillId="0" borderId="7" xfId="2" applyFont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9" fillId="0" borderId="9" xfId="2" applyFont="1" applyBorder="1" applyAlignment="1">
      <alignment horizontal="left" vertical="center"/>
    </xf>
    <xf numFmtId="0" fontId="0" fillId="0" borderId="0" xfId="0" applyAlignment="1">
      <alignment horizontal="left"/>
    </xf>
    <xf numFmtId="0" fontId="9" fillId="0" borderId="6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10" fillId="0" borderId="6" xfId="2" applyFont="1" applyBorder="1" applyAlignment="1">
      <alignment horizontal="left" vertical="center" wrapText="1" indent="1"/>
    </xf>
    <xf numFmtId="0" fontId="10" fillId="0" borderId="8" xfId="2" applyFont="1" applyBorder="1" applyAlignment="1">
      <alignment horizontal="left" vertical="center" wrapText="1" indent="1"/>
    </xf>
    <xf numFmtId="0" fontId="10" fillId="3" borderId="8" xfId="2" applyFont="1" applyFill="1" applyBorder="1" applyAlignment="1">
      <alignment horizontal="left" vertical="center" wrapText="1" indent="3"/>
    </xf>
    <xf numFmtId="0" fontId="10" fillId="0" borderId="8" xfId="2" applyFont="1" applyBorder="1" applyAlignment="1">
      <alignment horizontal="left" vertical="center" wrapText="1" indent="3"/>
    </xf>
    <xf numFmtId="0" fontId="10" fillId="0" borderId="10" xfId="2" applyFont="1" applyBorder="1" applyAlignment="1">
      <alignment horizontal="left" vertical="center" wrapText="1" indent="3"/>
    </xf>
    <xf numFmtId="0" fontId="12" fillId="0" borderId="6" xfId="1" applyFont="1" applyFill="1" applyBorder="1" applyAlignment="1">
      <alignment horizontal="left" vertical="center" wrapText="1"/>
    </xf>
    <xf numFmtId="0" fontId="9" fillId="0" borderId="8" xfId="2" applyFont="1" applyBorder="1" applyAlignment="1">
      <alignment vertical="center" wrapText="1"/>
    </xf>
    <xf numFmtId="0" fontId="10" fillId="0" borderId="8" xfId="2" applyFont="1" applyBorder="1" applyAlignment="1">
      <alignment vertical="center" wrapText="1"/>
    </xf>
    <xf numFmtId="0" fontId="6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21" fillId="0" borderId="0" xfId="2" applyFont="1" applyAlignment="1">
      <alignment horizontal="left" vertical="center" wrapText="1"/>
    </xf>
    <xf numFmtId="0" fontId="17" fillId="0" borderId="11" xfId="2" applyFont="1" applyBorder="1" applyAlignment="1">
      <alignment horizontal="left" vertical="center" wrapText="1"/>
    </xf>
    <xf numFmtId="0" fontId="20" fillId="0" borderId="12" xfId="2" applyFont="1" applyBorder="1" applyAlignment="1">
      <alignment horizontal="left" vertical="center" wrapText="1"/>
    </xf>
    <xf numFmtId="0" fontId="21" fillId="0" borderId="12" xfId="2" applyFont="1" applyBorder="1" applyAlignment="1">
      <alignment horizontal="left" vertical="center" wrapText="1"/>
    </xf>
    <xf numFmtId="0" fontId="22" fillId="4" borderId="12" xfId="2" applyFont="1" applyFill="1" applyBorder="1" applyAlignment="1">
      <alignment horizontal="left" vertical="center" wrapText="1"/>
    </xf>
    <xf numFmtId="0" fontId="9" fillId="0" borderId="2" xfId="2" applyFont="1" applyBorder="1" applyAlignment="1">
      <alignment vertical="center"/>
    </xf>
    <xf numFmtId="0" fontId="9" fillId="5" borderId="4" xfId="2" applyFont="1" applyFill="1" applyBorder="1" applyAlignment="1">
      <alignment horizontal="left" vertical="center"/>
    </xf>
    <xf numFmtId="0" fontId="9" fillId="2" borderId="8" xfId="2" applyFont="1" applyFill="1" applyBorder="1" applyAlignment="1">
      <alignment vertical="center"/>
    </xf>
    <xf numFmtId="0" fontId="6" fillId="0" borderId="8" xfId="2" applyFont="1" applyBorder="1" applyAlignment="1">
      <alignment horizontal="left" vertical="center"/>
    </xf>
    <xf numFmtId="0" fontId="9" fillId="5" borderId="8" xfId="2" applyFont="1" applyFill="1" applyBorder="1" applyAlignment="1">
      <alignment horizontal="left" vertical="center"/>
    </xf>
    <xf numFmtId="0" fontId="21" fillId="0" borderId="8" xfId="2" applyFont="1" applyBorder="1" applyAlignment="1">
      <alignment horizontal="left" vertical="center" wrapText="1"/>
    </xf>
    <xf numFmtId="0" fontId="9" fillId="5" borderId="10" xfId="2" applyFont="1" applyFill="1" applyBorder="1" applyAlignment="1">
      <alignment horizontal="left" vertical="center"/>
    </xf>
    <xf numFmtId="0" fontId="0" fillId="0" borderId="8" xfId="0" applyBorder="1"/>
    <xf numFmtId="0" fontId="0" fillId="0" borderId="8" xfId="0" applyBorder="1" applyAlignment="1">
      <alignment vertical="center"/>
    </xf>
    <xf numFmtId="0" fontId="17" fillId="0" borderId="0" xfId="2" applyFont="1" applyAlignment="1">
      <alignment horizontal="left" vertical="center" wrapText="1"/>
    </xf>
    <xf numFmtId="0" fontId="22" fillId="4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horizontal="left" vertical="center"/>
    </xf>
    <xf numFmtId="0" fontId="2" fillId="0" borderId="0" xfId="0" applyFont="1"/>
    <xf numFmtId="0" fontId="6" fillId="0" borderId="6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/>
    </xf>
    <xf numFmtId="0" fontId="8" fillId="0" borderId="8" xfId="2" applyFont="1" applyBorder="1" applyAlignment="1">
      <alignment horizontal="left" vertical="center"/>
    </xf>
    <xf numFmtId="0" fontId="9" fillId="2" borderId="8" xfId="2" applyFont="1" applyFill="1" applyBorder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 wrapText="1" indent="1"/>
    </xf>
    <xf numFmtId="0" fontId="6" fillId="0" borderId="7" xfId="2" applyFont="1" applyBorder="1" applyAlignment="1">
      <alignment horizontal="left" vertical="center"/>
    </xf>
    <xf numFmtId="0" fontId="20" fillId="0" borderId="8" xfId="2" applyFont="1" applyBorder="1" applyAlignment="1">
      <alignment horizontal="left" vertical="center" wrapText="1"/>
    </xf>
    <xf numFmtId="0" fontId="22" fillId="4" borderId="8" xfId="2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 wrapText="1" indent="1"/>
    </xf>
    <xf numFmtId="0" fontId="11" fillId="0" borderId="8" xfId="1" applyFont="1" applyFill="1" applyBorder="1" applyAlignment="1">
      <alignment horizontal="left" vertical="center" wrapText="1" indent="3"/>
    </xf>
    <xf numFmtId="0" fontId="0" fillId="0" borderId="9" xfId="0" applyBorder="1"/>
    <xf numFmtId="0" fontId="11" fillId="0" borderId="10" xfId="1" applyFont="1" applyFill="1" applyBorder="1" applyAlignment="1">
      <alignment horizontal="left" vertical="center" wrapText="1" indent="3"/>
    </xf>
    <xf numFmtId="0" fontId="21" fillId="0" borderId="10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indent="1"/>
    </xf>
    <xf numFmtId="0" fontId="13" fillId="3" borderId="8" xfId="2" applyFont="1" applyFill="1" applyBorder="1" applyAlignment="1">
      <alignment vertical="center"/>
    </xf>
    <xf numFmtId="0" fontId="11" fillId="0" borderId="8" xfId="1" applyFont="1" applyFill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0" fontId="17" fillId="0" borderId="7" xfId="2" applyFont="1" applyBorder="1" applyAlignment="1">
      <alignment horizontal="left" vertical="center"/>
    </xf>
    <xf numFmtId="0" fontId="9" fillId="0" borderId="14" xfId="2" applyFont="1" applyBorder="1" applyAlignment="1">
      <alignment horizontal="left" vertical="center"/>
    </xf>
    <xf numFmtId="0" fontId="9" fillId="0" borderId="15" xfId="2" applyFont="1" applyBorder="1" applyAlignment="1">
      <alignment horizontal="left" vertical="center"/>
    </xf>
    <xf numFmtId="0" fontId="21" fillId="0" borderId="15" xfId="2" applyFont="1" applyBorder="1" applyAlignment="1">
      <alignment horizontal="left" vertical="center" wrapText="1"/>
    </xf>
    <xf numFmtId="0" fontId="10" fillId="3" borderId="15" xfId="2" applyFont="1" applyFill="1" applyBorder="1" applyAlignment="1">
      <alignment vertical="center" wrapText="1"/>
    </xf>
    <xf numFmtId="0" fontId="0" fillId="0" borderId="15" xfId="0" applyBorder="1"/>
    <xf numFmtId="0" fontId="9" fillId="5" borderId="15" xfId="2" applyFont="1" applyFill="1" applyBorder="1" applyAlignment="1">
      <alignment horizontal="left" vertical="center"/>
    </xf>
    <xf numFmtId="0" fontId="11" fillId="0" borderId="15" xfId="1" applyFont="1" applyFill="1" applyBorder="1" applyAlignment="1">
      <alignment horizontal="left" vertical="center" wrapText="1" indent="3"/>
    </xf>
    <xf numFmtId="0" fontId="13" fillId="0" borderId="8" xfId="2" applyFont="1" applyBorder="1" applyAlignment="1">
      <alignment horizontal="left" vertical="center" wrapText="1"/>
    </xf>
    <xf numFmtId="0" fontId="0" fillId="0" borderId="7" xfId="0" applyBorder="1"/>
    <xf numFmtId="0" fontId="9" fillId="0" borderId="7" xfId="0" applyFont="1" applyBorder="1"/>
    <xf numFmtId="0" fontId="9" fillId="0" borderId="8" xfId="0" applyFont="1" applyBorder="1"/>
    <xf numFmtId="0" fontId="21" fillId="0" borderId="8" xfId="2" applyFont="1" applyBorder="1" applyAlignment="1">
      <alignment horizontal="left" vertical="center"/>
    </xf>
    <xf numFmtId="0" fontId="9" fillId="0" borderId="8" xfId="0" applyFont="1" applyBorder="1" applyAlignment="1">
      <alignment wrapText="1"/>
    </xf>
    <xf numFmtId="0" fontId="10" fillId="0" borderId="8" xfId="2" applyFont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10" fillId="0" borderId="15" xfId="2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9" xfId="0" applyFont="1" applyBorder="1"/>
    <xf numFmtId="0" fontId="22" fillId="0" borderId="8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10" fillId="0" borderId="8" xfId="2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10" xfId="0" applyBorder="1" applyAlignment="1">
      <alignment horizontal="left"/>
    </xf>
    <xf numFmtId="0" fontId="10" fillId="3" borderId="8" xfId="2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3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5" applyFont="1" applyFill="1" applyAlignment="1">
      <alignment horizontal="left" vertical="center"/>
    </xf>
    <xf numFmtId="0" fontId="18" fillId="8" borderId="27" xfId="2" applyFont="1" applyFill="1" applyBorder="1" applyAlignment="1">
      <alignment vertical="center"/>
    </xf>
    <xf numFmtId="0" fontId="18" fillId="6" borderId="28" xfId="2" applyFont="1" applyFill="1" applyBorder="1" applyAlignment="1">
      <alignment vertical="center"/>
    </xf>
    <xf numFmtId="0" fontId="18" fillId="8" borderId="29" xfId="2" applyFont="1" applyFill="1" applyBorder="1" applyAlignment="1">
      <alignment vertical="center"/>
    </xf>
    <xf numFmtId="164" fontId="18" fillId="0" borderId="0" xfId="5" applyNumberFormat="1" applyFont="1" applyFill="1" applyAlignment="1">
      <alignment horizontal="left" vertical="center"/>
    </xf>
    <xf numFmtId="0" fontId="9" fillId="0" borderId="0" xfId="6" applyFont="1"/>
    <xf numFmtId="0" fontId="10" fillId="0" borderId="30" xfId="2" applyFont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/>
    </xf>
    <xf numFmtId="0" fontId="10" fillId="0" borderId="32" xfId="2" applyFont="1" applyBorder="1" applyAlignment="1">
      <alignment vertical="center"/>
    </xf>
    <xf numFmtId="0" fontId="18" fillId="0" borderId="33" xfId="2" applyFont="1" applyBorder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42" fillId="0" borderId="0" xfId="7" applyFont="1"/>
    <xf numFmtId="0" fontId="9" fillId="0" borderId="0" xfId="5" applyFont="1"/>
    <xf numFmtId="0" fontId="17" fillId="9" borderId="31" xfId="6" applyFont="1" applyFill="1" applyBorder="1" applyAlignment="1">
      <alignment vertical="center"/>
    </xf>
    <xf numFmtId="0" fontId="20" fillId="0" borderId="0" xfId="2" applyFont="1" applyAlignment="1">
      <alignment vertical="center"/>
    </xf>
    <xf numFmtId="0" fontId="9" fillId="0" borderId="0" xfId="5" applyFont="1" applyAlignment="1">
      <alignment horizontal="right"/>
    </xf>
    <xf numFmtId="0" fontId="42" fillId="0" borderId="0" xfId="7" applyNumberFormat="1" applyFont="1"/>
    <xf numFmtId="43" fontId="9" fillId="0" borderId="0" xfId="6" applyNumberFormat="1" applyFont="1"/>
    <xf numFmtId="0" fontId="18" fillId="0" borderId="0" xfId="6" applyFont="1"/>
    <xf numFmtId="0" fontId="43" fillId="0" borderId="40" xfId="6" applyFont="1" applyBorder="1"/>
    <xf numFmtId="0" fontId="17" fillId="0" borderId="41" xfId="5" applyFont="1" applyBorder="1"/>
    <xf numFmtId="0" fontId="44" fillId="0" borderId="0" xfId="6" applyFont="1"/>
    <xf numFmtId="0" fontId="17" fillId="6" borderId="0" xfId="6" applyFont="1" applyFill="1" applyAlignment="1">
      <alignment vertical="center"/>
    </xf>
    <xf numFmtId="0" fontId="18" fillId="6" borderId="0" xfId="5" applyFont="1" applyFill="1" applyBorder="1" applyAlignment="1">
      <alignment horizontal="left" vertical="center"/>
    </xf>
    <xf numFmtId="0" fontId="17" fillId="6" borderId="25" xfId="2" applyFont="1" applyFill="1" applyBorder="1" applyAlignment="1">
      <alignment horizontal="left" vertical="center"/>
    </xf>
    <xf numFmtId="0" fontId="17" fillId="6" borderId="25" xfId="5" applyFont="1" applyFill="1" applyBorder="1" applyAlignment="1">
      <alignment horizontal="left" vertical="center"/>
    </xf>
    <xf numFmtId="0" fontId="18" fillId="6" borderId="25" xfId="2" applyFont="1" applyFill="1" applyBorder="1" applyAlignment="1">
      <alignment horizontal="left" vertical="center"/>
    </xf>
    <xf numFmtId="0" fontId="18" fillId="6" borderId="25" xfId="5" applyFont="1" applyFill="1" applyBorder="1" applyAlignment="1">
      <alignment horizontal="left" vertical="center"/>
    </xf>
    <xf numFmtId="0" fontId="18" fillId="6" borderId="25" xfId="6" applyFont="1" applyFill="1" applyBorder="1"/>
    <xf numFmtId="0" fontId="18" fillId="6" borderId="42" xfId="2" applyFont="1" applyFill="1" applyBorder="1" applyAlignment="1">
      <alignment horizontal="left" vertical="center"/>
    </xf>
    <xf numFmtId="0" fontId="18" fillId="6" borderId="42" xfId="5" applyFont="1" applyFill="1" applyBorder="1" applyAlignment="1">
      <alignment horizontal="left" vertical="center"/>
    </xf>
    <xf numFmtId="43" fontId="44" fillId="0" borderId="0" xfId="6" applyNumberFormat="1" applyFont="1"/>
    <xf numFmtId="164" fontId="44" fillId="0" borderId="0" xfId="6" applyNumberFormat="1" applyFont="1"/>
    <xf numFmtId="0" fontId="17" fillId="0" borderId="44" xfId="6" applyFont="1" applyBorder="1"/>
    <xf numFmtId="0" fontId="17" fillId="0" borderId="0" xfId="5" applyFont="1" applyBorder="1"/>
    <xf numFmtId="0" fontId="17" fillId="0" borderId="0" xfId="6" applyFont="1"/>
    <xf numFmtId="0" fontId="17" fillId="0" borderId="40" xfId="6" applyFont="1" applyBorder="1"/>
    <xf numFmtId="164" fontId="9" fillId="0" borderId="0" xfId="5" applyNumberFormat="1" applyFont="1"/>
    <xf numFmtId="0" fontId="48" fillId="0" borderId="0" xfId="2" applyFont="1" applyAlignment="1">
      <alignment horizontal="left" vertical="center"/>
    </xf>
    <xf numFmtId="0" fontId="49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0" fontId="50" fillId="3" borderId="45" xfId="2" applyFont="1" applyFill="1" applyBorder="1" applyAlignment="1">
      <alignment horizontal="left" vertical="center"/>
    </xf>
    <xf numFmtId="0" fontId="9" fillId="10" borderId="0" xfId="2" applyFont="1" applyFill="1" applyAlignment="1">
      <alignment horizontal="left" vertical="center"/>
    </xf>
    <xf numFmtId="0" fontId="51" fillId="2" borderId="45" xfId="2" applyFont="1" applyFill="1" applyBorder="1" applyAlignment="1">
      <alignment horizontal="left" vertical="center"/>
    </xf>
    <xf numFmtId="0" fontId="51" fillId="0" borderId="45" xfId="2" applyFont="1" applyBorder="1" applyAlignment="1">
      <alignment horizontal="left" vertical="center"/>
    </xf>
    <xf numFmtId="0" fontId="49" fillId="0" borderId="0" xfId="2" quotePrefix="1" applyFont="1" applyAlignment="1">
      <alignment horizontal="left" vertical="center"/>
    </xf>
    <xf numFmtId="0" fontId="28" fillId="0" borderId="0" xfId="2" applyFont="1" applyAlignment="1" applyProtection="1">
      <alignment vertical="center"/>
      <protection locked="0"/>
    </xf>
    <xf numFmtId="0" fontId="49" fillId="0" borderId="0" xfId="2" applyFont="1" applyAlignment="1">
      <alignment vertical="center"/>
    </xf>
    <xf numFmtId="0" fontId="52" fillId="0" borderId="0" xfId="2" applyFont="1" applyAlignment="1">
      <alignment horizontal="left" vertical="center"/>
    </xf>
    <xf numFmtId="0" fontId="7" fillId="0" borderId="31" xfId="2" applyFont="1" applyBorder="1" applyAlignment="1" applyProtection="1">
      <alignment horizontal="left" vertical="center"/>
      <protection locked="0"/>
    </xf>
    <xf numFmtId="0" fontId="6" fillId="0" borderId="31" xfId="2" applyFont="1" applyBorder="1" applyAlignment="1">
      <alignment horizontal="left" vertical="center"/>
    </xf>
    <xf numFmtId="0" fontId="7" fillId="0" borderId="31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53" fillId="0" borderId="39" xfId="2" applyFont="1" applyBorder="1" applyAlignment="1">
      <alignment vertical="center"/>
    </xf>
    <xf numFmtId="0" fontId="20" fillId="0" borderId="30" xfId="2" applyFont="1" applyBorder="1" applyAlignment="1" applyProtection="1">
      <alignment vertical="center"/>
      <protection locked="0"/>
    </xf>
    <xf numFmtId="0" fontId="9" fillId="0" borderId="31" xfId="2" applyFont="1" applyBorder="1" applyAlignment="1">
      <alignment horizontal="left" vertical="center"/>
    </xf>
    <xf numFmtId="0" fontId="10" fillId="0" borderId="31" xfId="2" applyFont="1" applyBorder="1" applyAlignment="1">
      <alignment horizontal="left" vertical="center"/>
    </xf>
    <xf numFmtId="0" fontId="54" fillId="0" borderId="0" xfId="2" applyFont="1" applyAlignment="1">
      <alignment horizontal="left" vertical="center"/>
    </xf>
    <xf numFmtId="0" fontId="10" fillId="0" borderId="39" xfId="2" applyFont="1" applyBorder="1" applyAlignment="1" applyProtection="1">
      <alignment horizontal="left" vertical="center" indent="2"/>
      <protection locked="0"/>
    </xf>
    <xf numFmtId="0" fontId="10" fillId="3" borderId="46" xfId="2" applyFont="1" applyFill="1" applyBorder="1" applyAlignment="1">
      <alignment vertical="center"/>
    </xf>
    <xf numFmtId="0" fontId="18" fillId="2" borderId="47" xfId="2" applyFont="1" applyFill="1" applyBorder="1" applyAlignment="1">
      <alignment horizontal="left" vertical="center"/>
    </xf>
    <xf numFmtId="0" fontId="10" fillId="0" borderId="46" xfId="2" applyFont="1" applyBorder="1" applyAlignment="1">
      <alignment vertical="center"/>
    </xf>
    <xf numFmtId="0" fontId="10" fillId="0" borderId="30" xfId="2" applyFont="1" applyBorder="1" applyAlignment="1" applyProtection="1">
      <alignment horizontal="left" vertical="center" indent="2"/>
      <protection locked="0"/>
    </xf>
    <xf numFmtId="0" fontId="18" fillId="2" borderId="33" xfId="2" applyFont="1" applyFill="1" applyBorder="1" applyAlignment="1">
      <alignment horizontal="left" vertical="center"/>
    </xf>
    <xf numFmtId="165" fontId="10" fillId="3" borderId="46" xfId="2" applyNumberFormat="1" applyFont="1" applyFill="1" applyBorder="1" applyAlignment="1">
      <alignment vertical="center"/>
    </xf>
    <xf numFmtId="0" fontId="9" fillId="11" borderId="44" xfId="2" applyFont="1" applyFill="1" applyBorder="1" applyAlignment="1">
      <alignment horizontal="left" vertical="center"/>
    </xf>
    <xf numFmtId="0" fontId="10" fillId="0" borderId="39" xfId="2" applyFont="1" applyBorder="1" applyAlignment="1" applyProtection="1">
      <alignment horizontal="left" vertical="center" wrapText="1" indent="2"/>
      <protection locked="0"/>
    </xf>
    <xf numFmtId="0" fontId="10" fillId="3" borderId="0" xfId="2" applyFont="1" applyFill="1" applyAlignment="1">
      <alignment vertical="center"/>
    </xf>
    <xf numFmtId="165" fontId="10" fillId="3" borderId="0" xfId="2" applyNumberFormat="1" applyFont="1" applyFill="1" applyAlignment="1">
      <alignment vertical="center"/>
    </xf>
    <xf numFmtId="0" fontId="55" fillId="3" borderId="28" xfId="2" applyFont="1" applyFill="1" applyBorder="1" applyAlignment="1">
      <alignment vertical="center"/>
    </xf>
    <xf numFmtId="0" fontId="10" fillId="0" borderId="48" xfId="2" applyFont="1" applyBorder="1" applyAlignment="1" applyProtection="1">
      <alignment horizontal="left" vertical="center" wrapText="1" indent="2"/>
      <protection locked="0"/>
    </xf>
    <xf numFmtId="0" fontId="18" fillId="0" borderId="25" xfId="2" applyFont="1" applyBorder="1" applyAlignment="1">
      <alignment horizontal="left" vertical="center"/>
    </xf>
    <xf numFmtId="0" fontId="18" fillId="2" borderId="25" xfId="2" applyFont="1" applyFill="1" applyBorder="1" applyAlignment="1">
      <alignment horizontal="left" vertical="center"/>
    </xf>
    <xf numFmtId="0" fontId="18" fillId="2" borderId="0" xfId="2" applyFont="1" applyFill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2" borderId="49" xfId="2" applyFont="1" applyFill="1" applyBorder="1" applyAlignment="1">
      <alignment horizontal="left" vertical="center"/>
    </xf>
    <xf numFmtId="0" fontId="56" fillId="2" borderId="31" xfId="2" applyFont="1" applyFill="1" applyBorder="1" applyAlignment="1">
      <alignment vertical="center"/>
    </xf>
    <xf numFmtId="0" fontId="27" fillId="0" borderId="50" xfId="4" applyFont="1" applyFill="1" applyBorder="1" applyAlignment="1" applyProtection="1">
      <alignment vertical="center"/>
      <protection locked="0"/>
    </xf>
    <xf numFmtId="0" fontId="9" fillId="0" borderId="51" xfId="2" applyFont="1" applyBorder="1" applyAlignment="1">
      <alignment horizontal="left" vertical="center"/>
    </xf>
    <xf numFmtId="0" fontId="10" fillId="0" borderId="0" xfId="2" applyFont="1" applyAlignment="1">
      <alignment vertical="center"/>
    </xf>
    <xf numFmtId="0" fontId="9" fillId="0" borderId="44" xfId="2" applyFont="1" applyBorder="1" applyAlignment="1">
      <alignment horizontal="left" vertical="center"/>
    </xf>
    <xf numFmtId="0" fontId="56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10" fillId="0" borderId="0" xfId="2" applyFont="1" applyAlignment="1">
      <alignment horizontal="left" vertical="center" indent="1"/>
    </xf>
    <xf numFmtId="0" fontId="10" fillId="3" borderId="38" xfId="2" applyFont="1" applyFill="1" applyBorder="1" applyAlignment="1">
      <alignment vertical="center" wrapText="1"/>
    </xf>
    <xf numFmtId="0" fontId="56" fillId="2" borderId="38" xfId="2" applyFont="1" applyFill="1" applyBorder="1" applyAlignment="1">
      <alignment vertical="center"/>
    </xf>
    <xf numFmtId="0" fontId="10" fillId="0" borderId="31" xfId="2" applyFont="1" applyBorder="1" applyAlignment="1">
      <alignment horizontal="left" vertical="center" indent="1"/>
    </xf>
    <xf numFmtId="0" fontId="38" fillId="3" borderId="28" xfId="3" applyFont="1" applyFill="1" applyBorder="1" applyAlignment="1">
      <alignment vertical="center" wrapText="1"/>
    </xf>
    <xf numFmtId="0" fontId="56" fillId="2" borderId="0" xfId="2" applyFont="1" applyFill="1" applyAlignment="1">
      <alignment vertical="center"/>
    </xf>
    <xf numFmtId="0" fontId="13" fillId="0" borderId="39" xfId="2" applyFont="1" applyBorder="1" applyAlignment="1" applyProtection="1">
      <alignment horizontal="left" vertical="center" indent="2"/>
      <protection locked="0"/>
    </xf>
    <xf numFmtId="0" fontId="10" fillId="0" borderId="39" xfId="2" applyFont="1" applyBorder="1" applyAlignment="1" applyProtection="1">
      <alignment horizontal="left" vertical="center" indent="4"/>
      <protection locked="0"/>
    </xf>
    <xf numFmtId="0" fontId="10" fillId="0" borderId="39" xfId="2" applyFont="1" applyBorder="1" applyAlignment="1" applyProtection="1">
      <alignment horizontal="left" vertical="center" indent="6"/>
      <protection locked="0"/>
    </xf>
    <xf numFmtId="0" fontId="18" fillId="0" borderId="52" xfId="2" applyFont="1" applyBorder="1" applyAlignment="1">
      <alignment horizontal="left" vertical="center"/>
    </xf>
    <xf numFmtId="0" fontId="18" fillId="2" borderId="28" xfId="2" applyFont="1" applyFill="1" applyBorder="1" applyAlignment="1">
      <alignment horizontal="left" vertical="center"/>
    </xf>
    <xf numFmtId="0" fontId="57" fillId="0" borderId="25" xfId="4" applyFont="1" applyFill="1" applyBorder="1" applyAlignment="1" applyProtection="1">
      <alignment horizontal="left" vertical="center" indent="2"/>
      <protection locked="0"/>
    </xf>
    <xf numFmtId="0" fontId="10" fillId="3" borderId="25" xfId="2" applyFont="1" applyFill="1" applyBorder="1" applyAlignment="1">
      <alignment vertical="center"/>
    </xf>
    <xf numFmtId="0" fontId="10" fillId="0" borderId="0" xfId="2" applyFont="1" applyAlignment="1" applyProtection="1">
      <alignment horizontal="left" vertical="center" indent="4"/>
      <protection locked="0"/>
    </xf>
    <xf numFmtId="166" fontId="10" fillId="3" borderId="0" xfId="5" applyNumberFormat="1" applyFont="1" applyFill="1" applyBorder="1" applyAlignment="1">
      <alignment vertical="center"/>
    </xf>
    <xf numFmtId="0" fontId="10" fillId="0" borderId="31" xfId="2" applyFont="1" applyBorder="1" applyAlignment="1" applyProtection="1">
      <alignment horizontal="left" vertical="center" indent="4"/>
      <protection locked="0"/>
    </xf>
    <xf numFmtId="0" fontId="38" fillId="3" borderId="31" xfId="3" applyFont="1" applyFill="1" applyBorder="1" applyAlignment="1">
      <alignment vertical="center" wrapText="1"/>
    </xf>
    <xf numFmtId="0" fontId="18" fillId="2" borderId="31" xfId="2" applyFont="1" applyFill="1" applyBorder="1" applyAlignment="1">
      <alignment horizontal="left" vertical="center"/>
    </xf>
    <xf numFmtId="0" fontId="27" fillId="0" borderId="30" xfId="4" applyFont="1" applyFill="1" applyBorder="1" applyAlignment="1" applyProtection="1">
      <alignment horizontal="left" vertical="center" wrapText="1"/>
      <protection locked="0"/>
    </xf>
    <xf numFmtId="0" fontId="10" fillId="0" borderId="31" xfId="2" applyFont="1" applyBorder="1" applyAlignment="1">
      <alignment vertical="center"/>
    </xf>
    <xf numFmtId="0" fontId="10" fillId="0" borderId="30" xfId="2" applyFont="1" applyBorder="1" applyAlignment="1" applyProtection="1">
      <alignment horizontal="left" vertical="center" indent="4"/>
      <protection locked="0"/>
    </xf>
    <xf numFmtId="0" fontId="20" fillId="0" borderId="51" xfId="2" applyFont="1" applyBorder="1" applyAlignment="1" applyProtection="1">
      <alignment vertical="center"/>
      <protection locked="0"/>
    </xf>
    <xf numFmtId="0" fontId="24" fillId="0" borderId="44" xfId="2" applyFont="1" applyBorder="1" applyAlignment="1">
      <alignment horizontal="left" vertical="center"/>
    </xf>
    <xf numFmtId="0" fontId="58" fillId="0" borderId="44" xfId="2" applyFont="1" applyBorder="1" applyAlignment="1">
      <alignment vertical="center"/>
    </xf>
    <xf numFmtId="0" fontId="59" fillId="0" borderId="0" xfId="2" applyFont="1" applyAlignment="1">
      <alignment vertical="center"/>
    </xf>
    <xf numFmtId="0" fontId="60" fillId="0" borderId="0" xfId="2" applyFont="1" applyAlignment="1">
      <alignment vertical="center"/>
    </xf>
    <xf numFmtId="0" fontId="9" fillId="3" borderId="0" xfId="2" applyFont="1" applyFill="1" applyAlignment="1">
      <alignment horizontal="right" vertical="center"/>
    </xf>
    <xf numFmtId="0" fontId="9" fillId="6" borderId="0" xfId="2" applyFont="1" applyFill="1" applyAlignment="1">
      <alignment horizontal="left" vertical="center"/>
    </xf>
    <xf numFmtId="0" fontId="33" fillId="6" borderId="0" xfId="2" applyFont="1" applyFill="1" applyAlignment="1">
      <alignment vertical="center"/>
    </xf>
    <xf numFmtId="0" fontId="13" fillId="6" borderId="0" xfId="2" applyFont="1" applyFill="1" applyAlignment="1">
      <alignment vertical="center"/>
    </xf>
    <xf numFmtId="0" fontId="63" fillId="0" borderId="0" xfId="6" applyFont="1"/>
    <xf numFmtId="0" fontId="13" fillId="10" borderId="0" xfId="2" applyFont="1" applyFill="1" applyAlignment="1">
      <alignment vertical="center"/>
    </xf>
    <xf numFmtId="0" fontId="26" fillId="10" borderId="0" xfId="4" applyFont="1" applyFill="1" applyBorder="1" applyAlignment="1"/>
    <xf numFmtId="0" fontId="51" fillId="2" borderId="45" xfId="2" applyFont="1" applyFill="1" applyBorder="1" applyAlignment="1">
      <alignment horizontal="left" vertical="center" wrapText="1"/>
    </xf>
    <xf numFmtId="0" fontId="50" fillId="10" borderId="0" xfId="2" applyFont="1" applyFill="1" applyAlignment="1">
      <alignment horizontal="left" vertical="center"/>
    </xf>
    <xf numFmtId="0" fontId="26" fillId="6" borderId="0" xfId="3" applyFont="1" applyFill="1" applyBorder="1" applyAlignment="1"/>
    <xf numFmtId="0" fontId="26" fillId="0" borderId="0" xfId="3" applyFont="1" applyFill="1" applyBorder="1" applyAlignment="1"/>
    <xf numFmtId="0" fontId="24" fillId="6" borderId="58" xfId="2" applyFont="1" applyFill="1" applyBorder="1" applyAlignment="1">
      <alignment vertical="center" wrapText="1"/>
    </xf>
    <xf numFmtId="0" fontId="18" fillId="0" borderId="0" xfId="2" applyFont="1" applyAlignment="1">
      <alignment vertical="center" wrapText="1"/>
    </xf>
    <xf numFmtId="0" fontId="24" fillId="6" borderId="24" xfId="2" applyFont="1" applyFill="1" applyBorder="1" applyAlignment="1">
      <alignment vertical="center" wrapText="1"/>
    </xf>
    <xf numFmtId="0" fontId="18" fillId="6" borderId="25" xfId="2" applyFont="1" applyFill="1" applyBorder="1" applyAlignment="1">
      <alignment vertical="center" wrapText="1"/>
    </xf>
    <xf numFmtId="0" fontId="18" fillId="6" borderId="59" xfId="2" applyFont="1" applyFill="1" applyBorder="1" applyAlignment="1">
      <alignment vertical="center" wrapText="1"/>
    </xf>
    <xf numFmtId="0" fontId="18" fillId="6" borderId="60" xfId="2" applyFont="1" applyFill="1" applyBorder="1" applyAlignment="1">
      <alignment vertical="center" wrapText="1"/>
    </xf>
    <xf numFmtId="0" fontId="18" fillId="6" borderId="0" xfId="2" applyFont="1" applyFill="1" applyAlignment="1">
      <alignment vertical="center" wrapText="1"/>
    </xf>
    <xf numFmtId="0" fontId="18" fillId="6" borderId="61" xfId="2" applyFont="1" applyFill="1" applyBorder="1" applyAlignment="1">
      <alignment vertical="center" wrapText="1"/>
    </xf>
    <xf numFmtId="0" fontId="21" fillId="6" borderId="60" xfId="2" applyFont="1" applyFill="1" applyBorder="1" applyAlignment="1">
      <alignment vertical="center" wrapText="1"/>
    </xf>
    <xf numFmtId="0" fontId="21" fillId="6" borderId="62" xfId="2" applyFont="1" applyFill="1" applyBorder="1" applyAlignment="1">
      <alignment vertical="center" wrapText="1"/>
    </xf>
    <xf numFmtId="0" fontId="21" fillId="6" borderId="27" xfId="2" applyFont="1" applyFill="1" applyBorder="1" applyAlignment="1">
      <alignment vertical="center" wrapText="1"/>
    </xf>
    <xf numFmtId="0" fontId="18" fillId="6" borderId="28" xfId="2" applyFont="1" applyFill="1" applyBorder="1" applyAlignment="1">
      <alignment vertical="center" wrapText="1"/>
    </xf>
    <xf numFmtId="0" fontId="18" fillId="6" borderId="29" xfId="2" applyFont="1" applyFill="1" applyBorder="1" applyAlignment="1">
      <alignment vertical="center" wrapText="1"/>
    </xf>
    <xf numFmtId="0" fontId="18" fillId="0" borderId="37" xfId="2" applyFont="1" applyBorder="1" applyAlignment="1">
      <alignment horizontal="left" vertical="center"/>
    </xf>
    <xf numFmtId="0" fontId="10" fillId="0" borderId="37" xfId="2" applyFont="1" applyBorder="1" applyAlignment="1">
      <alignment vertical="center"/>
    </xf>
    <xf numFmtId="167" fontId="0" fillId="0" borderId="10" xfId="0" applyNumberFormat="1" applyBorder="1"/>
    <xf numFmtId="0" fontId="9" fillId="0" borderId="0" xfId="6" applyFont="1" applyAlignment="1">
      <alignment wrapText="1"/>
    </xf>
    <xf numFmtId="0" fontId="9" fillId="0" borderId="8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8" xfId="2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7" fillId="0" borderId="6" xfId="2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18" fillId="0" borderId="8" xfId="0" applyFont="1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7" fillId="0" borderId="0" xfId="2" applyFont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0" fillId="3" borderId="8" xfId="2" applyFont="1" applyFill="1" applyBorder="1" applyAlignment="1">
      <alignment horizontal="left" vertical="center" wrapText="1"/>
    </xf>
    <xf numFmtId="0" fontId="18" fillId="0" borderId="0" xfId="2" applyFont="1" applyAlignment="1">
      <alignment horizontal="left" vertical="center" wrapText="1"/>
    </xf>
    <xf numFmtId="0" fontId="9" fillId="0" borderId="0" xfId="6" applyFont="1" applyAlignment="1">
      <alignment vertical="center"/>
    </xf>
    <xf numFmtId="0" fontId="38" fillId="6" borderId="0" xfId="4" applyFont="1" applyFill="1" applyAlignment="1"/>
    <xf numFmtId="0" fontId="10" fillId="12" borderId="0" xfId="2" applyFont="1" applyFill="1" applyAlignment="1">
      <alignment horizontal="left" vertical="center"/>
    </xf>
    <xf numFmtId="0" fontId="13" fillId="12" borderId="0" xfId="2" applyFont="1" applyFill="1" applyAlignment="1">
      <alignment horizontal="left" vertical="center"/>
    </xf>
    <xf numFmtId="0" fontId="9" fillId="12" borderId="0" xfId="2" applyFont="1" applyFill="1" applyAlignment="1">
      <alignment horizontal="left" vertical="center"/>
    </xf>
    <xf numFmtId="0" fontId="28" fillId="12" borderId="0" xfId="2" applyFont="1" applyFill="1" applyAlignment="1">
      <alignment vertical="center"/>
    </xf>
    <xf numFmtId="0" fontId="9" fillId="12" borderId="0" xfId="2" applyFont="1" applyFill="1" applyAlignment="1">
      <alignment vertical="center"/>
    </xf>
    <xf numFmtId="0" fontId="10" fillId="12" borderId="0" xfId="2" applyFont="1" applyFill="1" applyAlignment="1">
      <alignment vertical="center"/>
    </xf>
    <xf numFmtId="0" fontId="37" fillId="12" borderId="0" xfId="2" applyFont="1" applyFill="1" applyAlignment="1">
      <alignment horizontal="left" vertical="center"/>
    </xf>
    <xf numFmtId="0" fontId="33" fillId="12" borderId="0" xfId="2" applyFont="1" applyFill="1" applyAlignment="1">
      <alignment vertical="center"/>
    </xf>
    <xf numFmtId="0" fontId="10" fillId="12" borderId="0" xfId="2" applyFont="1" applyFill="1" applyAlignment="1">
      <alignment vertical="center" wrapText="1"/>
    </xf>
    <xf numFmtId="0" fontId="37" fillId="12" borderId="0" xfId="2" applyFont="1" applyFill="1" applyAlignment="1">
      <alignment vertical="center"/>
    </xf>
    <xf numFmtId="0" fontId="13" fillId="12" borderId="0" xfId="2" applyFont="1" applyFill="1" applyAlignment="1">
      <alignment vertical="center"/>
    </xf>
    <xf numFmtId="0" fontId="64" fillId="6" borderId="26" xfId="2" applyFont="1" applyFill="1" applyBorder="1" applyAlignment="1">
      <alignment vertical="center" wrapText="1"/>
    </xf>
    <xf numFmtId="0" fontId="20" fillId="0" borderId="0" xfId="2" applyFont="1" applyAlignment="1">
      <alignment horizontal="left" vertical="center" wrapText="1"/>
    </xf>
    <xf numFmtId="0" fontId="10" fillId="12" borderId="0" xfId="2" applyFont="1" applyFill="1" applyAlignment="1">
      <alignment horizontal="left" vertical="center" wrapText="1" indent="2"/>
    </xf>
    <xf numFmtId="0" fontId="13" fillId="6" borderId="0" xfId="2" applyFont="1" applyFill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7" fillId="0" borderId="7" xfId="2" applyFont="1" applyBorder="1" applyAlignment="1">
      <alignment horizontal="left" vertical="center" wrapText="1"/>
    </xf>
    <xf numFmtId="0" fontId="28" fillId="6" borderId="0" xfId="2" applyFont="1" applyFill="1" applyAlignment="1">
      <alignment vertical="center"/>
    </xf>
    <xf numFmtId="0" fontId="27" fillId="6" borderId="0" xfId="4" applyFont="1" applyFill="1" applyBorder="1" applyAlignment="1">
      <alignment horizontal="center" vertical="center"/>
    </xf>
    <xf numFmtId="0" fontId="18" fillId="6" borderId="0" xfId="2" applyFont="1" applyFill="1" applyAlignment="1">
      <alignment horizontal="left" vertical="center"/>
    </xf>
    <xf numFmtId="0" fontId="39" fillId="6" borderId="0" xfId="6" applyFont="1" applyFill="1" applyAlignment="1">
      <alignment vertical="center"/>
    </xf>
    <xf numFmtId="0" fontId="40" fillId="3" borderId="0" xfId="4" applyFont="1" applyFill="1" applyBorder="1" applyAlignment="1">
      <alignment horizontal="left" vertical="center" wrapText="1"/>
    </xf>
    <xf numFmtId="0" fontId="13" fillId="0" borderId="0" xfId="2" applyFont="1" applyAlignment="1">
      <alignment vertical="center"/>
    </xf>
    <xf numFmtId="0" fontId="18" fillId="6" borderId="0" xfId="6" applyFont="1" applyFill="1" applyAlignment="1">
      <alignment horizontal="left" vertical="center" wrapText="1" indent="2"/>
    </xf>
    <xf numFmtId="0" fontId="18" fillId="6" borderId="0" xfId="2" applyFont="1" applyFill="1" applyAlignment="1">
      <alignment horizontal="left" vertical="center" indent="1"/>
    </xf>
    <xf numFmtId="0" fontId="45" fillId="6" borderId="0" xfId="6" applyFont="1" applyFill="1" applyAlignment="1">
      <alignment vertical="center"/>
    </xf>
    <xf numFmtId="0" fontId="47" fillId="6" borderId="0" xfId="6" applyFont="1" applyFill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69" fillId="0" borderId="0" xfId="7" applyNumberFormat="1" applyFont="1"/>
    <xf numFmtId="0" fontId="70" fillId="0" borderId="0" xfId="6" applyFont="1"/>
    <xf numFmtId="0" fontId="70" fillId="0" borderId="0" xfId="5" applyFont="1" applyAlignment="1">
      <alignment horizontal="right"/>
    </xf>
    <xf numFmtId="2" fontId="9" fillId="0" borderId="0" xfId="5" applyNumberFormat="1" applyFont="1" applyFill="1" applyAlignment="1">
      <alignment horizontal="left" vertical="center"/>
    </xf>
    <xf numFmtId="0" fontId="0" fillId="0" borderId="17" xfId="0" applyBorder="1" applyAlignment="1">
      <alignment vertical="center"/>
    </xf>
    <xf numFmtId="0" fontId="9" fillId="0" borderId="15" xfId="2" applyFont="1" applyBorder="1" applyAlignment="1">
      <alignment vertical="center"/>
    </xf>
    <xf numFmtId="0" fontId="9" fillId="13" borderId="8" xfId="2" applyFont="1" applyFill="1" applyBorder="1" applyAlignment="1">
      <alignment horizontal="left" vertical="center"/>
    </xf>
    <xf numFmtId="0" fontId="71" fillId="0" borderId="6" xfId="2" applyFont="1" applyBorder="1" applyAlignment="1">
      <alignment horizontal="left" vertical="center" wrapText="1"/>
    </xf>
    <xf numFmtId="0" fontId="9" fillId="2" borderId="15" xfId="2" applyFont="1" applyFill="1" applyBorder="1" applyAlignment="1">
      <alignment vertical="center"/>
    </xf>
    <xf numFmtId="0" fontId="9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 wrapText="1"/>
    </xf>
    <xf numFmtId="0" fontId="10" fillId="12" borderId="0" xfId="2" applyFont="1" applyFill="1" applyAlignment="1">
      <alignment horizontal="left" vertical="center" wrapText="1" indent="2"/>
    </xf>
    <xf numFmtId="0" fontId="0" fillId="12" borderId="0" xfId="0" applyFill="1" applyAlignment="1">
      <alignment wrapText="1"/>
    </xf>
    <xf numFmtId="0" fontId="13" fillId="6" borderId="0" xfId="2" applyFont="1" applyFill="1" applyAlignment="1">
      <alignment horizontal="left" vertical="center"/>
    </xf>
    <xf numFmtId="0" fontId="23" fillId="6" borderId="0" xfId="2" applyFont="1" applyFill="1" applyAlignment="1">
      <alignment horizontal="left" vertical="center"/>
    </xf>
    <xf numFmtId="0" fontId="11" fillId="6" borderId="0" xfId="2" applyFont="1" applyFill="1" applyAlignment="1">
      <alignment horizontal="left" vertical="center" wrapText="1" indent="3"/>
    </xf>
    <xf numFmtId="0" fontId="18" fillId="6" borderId="0" xfId="2" applyFont="1" applyFill="1" applyAlignment="1">
      <alignment horizontal="left" vertical="center" wrapText="1" indent="3"/>
    </xf>
    <xf numFmtId="0" fontId="0" fillId="6" borderId="0" xfId="0" applyFill="1" applyAlignment="1"/>
    <xf numFmtId="0" fontId="13" fillId="0" borderId="53" xfId="2" applyFont="1" applyBorder="1" applyAlignment="1">
      <alignment vertical="center"/>
    </xf>
    <xf numFmtId="0" fontId="27" fillId="6" borderId="54" xfId="4" applyFont="1" applyFill="1" applyBorder="1" applyAlignment="1">
      <alignment horizontal="center" vertical="center"/>
    </xf>
    <xf numFmtId="0" fontId="27" fillId="6" borderId="55" xfId="4" applyFont="1" applyFill="1" applyBorder="1" applyAlignment="1">
      <alignment horizontal="center" vertical="center"/>
    </xf>
    <xf numFmtId="0" fontId="27" fillId="6" borderId="56" xfId="4" applyFont="1" applyFill="1" applyBorder="1" applyAlignment="1">
      <alignment horizontal="center" vertical="center"/>
    </xf>
    <xf numFmtId="0" fontId="13" fillId="0" borderId="57" xfId="2" applyFont="1" applyBorder="1" applyAlignment="1">
      <alignment vertical="center"/>
    </xf>
    <xf numFmtId="0" fontId="20" fillId="0" borderId="37" xfId="2" applyFont="1" applyBorder="1" applyAlignment="1">
      <alignment horizontal="left" vertical="center"/>
    </xf>
    <xf numFmtId="0" fontId="62" fillId="0" borderId="0" xfId="6" applyFont="1" applyAlignment="1">
      <alignment vertical="center"/>
    </xf>
    <xf numFmtId="0" fontId="20" fillId="0" borderId="0" xfId="2" applyFont="1" applyAlignment="1">
      <alignment horizontal="left" vertical="center"/>
    </xf>
    <xf numFmtId="0" fontId="61" fillId="0" borderId="0" xfId="4" applyFont="1" applyFill="1" applyBorder="1" applyAlignment="1">
      <alignment horizontal="center" vertical="center"/>
    </xf>
    <xf numFmtId="0" fontId="17" fillId="0" borderId="7" xfId="2" applyFont="1" applyBorder="1" applyAlignment="1">
      <alignment horizontal="left" vertical="center" wrapText="1"/>
    </xf>
    <xf numFmtId="0" fontId="2" fillId="0" borderId="7" xfId="0" applyFont="1" applyBorder="1" applyAlignment="1">
      <alignment wrapText="1"/>
    </xf>
    <xf numFmtId="0" fontId="9" fillId="2" borderId="15" xfId="2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7" fillId="0" borderId="7" xfId="2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9" fillId="2" borderId="15" xfId="2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2" borderId="19" xfId="2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9" fillId="2" borderId="22" xfId="2" applyFont="1" applyFill="1" applyBorder="1" applyAlignment="1">
      <alignment vertical="center"/>
    </xf>
    <xf numFmtId="0" fontId="9" fillId="2" borderId="22" xfId="2" applyFont="1" applyFill="1" applyBorder="1" applyAlignment="1">
      <alignment horizontal="left" vertical="center"/>
    </xf>
    <xf numFmtId="0" fontId="30" fillId="3" borderId="0" xfId="2" applyFont="1" applyFill="1" applyAlignment="1">
      <alignment vertical="center"/>
    </xf>
    <xf numFmtId="0" fontId="28" fillId="6" borderId="0" xfId="2" applyFont="1" applyFill="1" applyAlignment="1">
      <alignment vertical="center"/>
    </xf>
    <xf numFmtId="0" fontId="29" fillId="6" borderId="0" xfId="2" applyFont="1" applyFill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31" fillId="7" borderId="24" xfId="2" applyFont="1" applyFill="1" applyBorder="1" applyAlignment="1">
      <alignment horizontal="left" vertical="center"/>
    </xf>
    <xf numFmtId="0" fontId="31" fillId="7" borderId="25" xfId="2" applyFont="1" applyFill="1" applyBorder="1" applyAlignment="1">
      <alignment horizontal="left" vertical="center"/>
    </xf>
    <xf numFmtId="0" fontId="31" fillId="7" borderId="26" xfId="2" applyFont="1" applyFill="1" applyBorder="1" applyAlignment="1">
      <alignment horizontal="left" vertical="center"/>
    </xf>
    <xf numFmtId="0" fontId="27" fillId="6" borderId="34" xfId="4" applyFont="1" applyFill="1" applyBorder="1" applyAlignment="1">
      <alignment horizontal="center" vertical="center"/>
    </xf>
    <xf numFmtId="0" fontId="27" fillId="6" borderId="35" xfId="4" applyFont="1" applyFill="1" applyBorder="1" applyAlignment="1">
      <alignment horizontal="center" vertical="center"/>
    </xf>
    <xf numFmtId="0" fontId="27" fillId="6" borderId="36" xfId="4" applyFont="1" applyFill="1" applyBorder="1" applyAlignment="1">
      <alignment horizontal="center" vertical="center"/>
    </xf>
    <xf numFmtId="0" fontId="27" fillId="6" borderId="0" xfId="4" applyFont="1" applyFill="1" applyBorder="1" applyAlignment="1">
      <alignment horizontal="center" vertical="center"/>
    </xf>
    <xf numFmtId="0" fontId="18" fillId="6" borderId="0" xfId="2" applyFont="1" applyFill="1" applyAlignment="1">
      <alignment horizontal="left" vertical="center" wrapText="1"/>
    </xf>
    <xf numFmtId="0" fontId="18" fillId="6" borderId="0" xfId="2" applyFont="1" applyFill="1" applyAlignment="1">
      <alignment horizontal="left" vertical="center"/>
    </xf>
    <xf numFmtId="0" fontId="11" fillId="6" borderId="0" xfId="6" applyFont="1" applyFill="1" applyAlignment="1">
      <alignment horizontal="left" vertical="center" wrapText="1" indent="3"/>
    </xf>
    <xf numFmtId="0" fontId="23" fillId="6" borderId="0" xfId="6" applyFont="1" applyFill="1" applyAlignment="1">
      <alignment vertical="center" wrapText="1"/>
    </xf>
    <xf numFmtId="0" fontId="18" fillId="6" borderId="0" xfId="6" applyFont="1" applyFill="1" applyAlignment="1">
      <alignment horizontal="left" vertical="center" wrapText="1" indent="3"/>
    </xf>
    <xf numFmtId="0" fontId="38" fillId="0" borderId="0" xfId="4" applyFont="1" applyFill="1" applyBorder="1" applyAlignment="1">
      <alignment horizontal="left" vertical="center" wrapText="1"/>
    </xf>
    <xf numFmtId="0" fontId="11" fillId="6" borderId="0" xfId="6" applyFont="1" applyFill="1" applyAlignment="1">
      <alignment horizontal="left" vertical="center" wrapText="1"/>
    </xf>
    <xf numFmtId="0" fontId="11" fillId="6" borderId="0" xfId="6" applyFont="1" applyFill="1" applyAlignment="1">
      <alignment horizontal="left" vertical="top" wrapText="1" indent="3"/>
    </xf>
    <xf numFmtId="0" fontId="11" fillId="6" borderId="0" xfId="4" applyFont="1" applyFill="1" applyAlignment="1"/>
    <xf numFmtId="0" fontId="39" fillId="6" borderId="0" xfId="6" applyFont="1" applyFill="1" applyAlignment="1">
      <alignment vertical="center"/>
    </xf>
    <xf numFmtId="0" fontId="38" fillId="6" borderId="39" xfId="4" applyFont="1" applyFill="1" applyBorder="1" applyAlignment="1">
      <alignment horizontal="left" vertical="center" wrapText="1"/>
    </xf>
    <xf numFmtId="0" fontId="40" fillId="3" borderId="0" xfId="4" applyFont="1" applyFill="1" applyBorder="1" applyAlignment="1">
      <alignment horizontal="left" vertical="center" wrapText="1"/>
    </xf>
    <xf numFmtId="0" fontId="40" fillId="3" borderId="39" xfId="4" applyFont="1" applyFill="1" applyBorder="1" applyAlignment="1">
      <alignment horizontal="left" vertical="center" wrapText="1"/>
    </xf>
    <xf numFmtId="0" fontId="18" fillId="6" borderId="0" xfId="6" applyFont="1" applyFill="1" applyAlignment="1">
      <alignment horizontal="left" vertical="center" wrapText="1"/>
    </xf>
    <xf numFmtId="0" fontId="26" fillId="6" borderId="0" xfId="4" applyFont="1" applyFill="1" applyAlignment="1"/>
    <xf numFmtId="0" fontId="10" fillId="0" borderId="31" xfId="2" applyFont="1" applyBorder="1" applyAlignment="1" applyProtection="1">
      <alignment vertical="center"/>
      <protection locked="0"/>
    </xf>
    <xf numFmtId="0" fontId="13" fillId="0" borderId="0" xfId="2" applyFont="1" applyAlignment="1">
      <alignment vertical="center"/>
    </xf>
    <xf numFmtId="0" fontId="13" fillId="0" borderId="43" xfId="2" applyFont="1" applyBorder="1" applyAlignment="1">
      <alignment vertical="center"/>
    </xf>
    <xf numFmtId="0" fontId="18" fillId="6" borderId="0" xfId="6" applyFont="1" applyFill="1" applyAlignment="1">
      <alignment horizontal="left" vertical="center" wrapText="1" indent="2"/>
    </xf>
    <xf numFmtId="0" fontId="18" fillId="6" borderId="0" xfId="2" applyFont="1" applyFill="1" applyAlignment="1">
      <alignment horizontal="left" vertical="center" indent="1"/>
    </xf>
    <xf numFmtId="0" fontId="44" fillId="0" borderId="0" xfId="6" applyFont="1" applyAlignment="1"/>
    <xf numFmtId="0" fontId="45" fillId="6" borderId="0" xfId="6" applyFont="1" applyFill="1" applyAlignment="1">
      <alignment vertical="center"/>
    </xf>
    <xf numFmtId="0" fontId="47" fillId="6" borderId="0" xfId="6" applyFont="1" applyFill="1" applyAlignment="1">
      <alignment vertical="center" wrapText="1"/>
    </xf>
    <xf numFmtId="0" fontId="13" fillId="0" borderId="31" xfId="2" applyFont="1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17" fillId="0" borderId="14" xfId="2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8" fillId="12" borderId="0" xfId="2" applyFont="1" applyFill="1" applyAlignment="1">
      <alignment vertical="center"/>
    </xf>
    <xf numFmtId="0" fontId="0" fillId="0" borderId="0" xfId="0" applyFill="1"/>
    <xf numFmtId="0" fontId="21" fillId="0" borderId="8" xfId="2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left" vertical="center"/>
    </xf>
    <xf numFmtId="0" fontId="9" fillId="0" borderId="8" xfId="2" applyFont="1" applyFill="1" applyBorder="1" applyAlignment="1">
      <alignment vertical="center"/>
    </xf>
    <xf numFmtId="0" fontId="0" fillId="0" borderId="8" xfId="0" applyFill="1" applyBorder="1"/>
    <xf numFmtId="0" fontId="0" fillId="0" borderId="10" xfId="0" applyFill="1" applyBorder="1"/>
    <xf numFmtId="0" fontId="8" fillId="0" borderId="6" xfId="2" applyFont="1" applyFill="1" applyBorder="1" applyAlignment="1">
      <alignment horizontal="left" vertical="center" wrapText="1"/>
    </xf>
    <xf numFmtId="0" fontId="2" fillId="0" borderId="0" xfId="0" applyFont="1" applyFill="1"/>
    <xf numFmtId="0" fontId="8" fillId="0" borderId="8" xfId="2" applyFont="1" applyFill="1" applyBorder="1" applyAlignment="1">
      <alignment horizontal="left" vertical="center"/>
    </xf>
    <xf numFmtId="0" fontId="2" fillId="0" borderId="10" xfId="0" applyFont="1" applyFill="1" applyBorder="1"/>
    <xf numFmtId="0" fontId="21" fillId="0" borderId="0" xfId="2" applyFont="1" applyFill="1" applyAlignment="1">
      <alignment horizontal="left" vertical="center" wrapText="1"/>
    </xf>
    <xf numFmtId="0" fontId="6" fillId="0" borderId="0" xfId="2" applyFont="1" applyFill="1" applyAlignment="1">
      <alignment horizontal="left" vertical="center"/>
    </xf>
    <xf numFmtId="0" fontId="9" fillId="0" borderId="0" xfId="2" applyFont="1" applyFill="1" applyAlignment="1">
      <alignment vertical="center"/>
    </xf>
    <xf numFmtId="0" fontId="8" fillId="0" borderId="0" xfId="2" applyFont="1" applyFill="1" applyAlignment="1">
      <alignment horizontal="left" vertical="center" wrapText="1"/>
    </xf>
    <xf numFmtId="0" fontId="0" fillId="0" borderId="0" xfId="0" applyFont="1" applyFill="1"/>
    <xf numFmtId="0" fontId="0" fillId="0" borderId="10" xfId="0" applyFont="1" applyFill="1" applyBorder="1"/>
    <xf numFmtId="0" fontId="6" fillId="0" borderId="10" xfId="2" applyFont="1" applyFill="1" applyBorder="1" applyAlignment="1">
      <alignment horizontal="left" vertical="center"/>
    </xf>
    <xf numFmtId="0" fontId="19" fillId="0" borderId="8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17" fillId="0" borderId="8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6" xfId="2" applyFont="1" applyFill="1" applyBorder="1" applyAlignment="1">
      <alignment vertical="center" wrapText="1"/>
    </xf>
    <xf numFmtId="0" fontId="18" fillId="0" borderId="8" xfId="2" applyFont="1" applyFill="1" applyBorder="1" applyAlignment="1">
      <alignment vertical="center" wrapText="1"/>
    </xf>
    <xf numFmtId="0" fontId="72" fillId="0" borderId="0" xfId="0" applyFont="1" applyFill="1" applyAlignment="1">
      <alignment vertical="center"/>
    </xf>
    <xf numFmtId="0" fontId="72" fillId="0" borderId="15" xfId="2" applyFont="1" applyFill="1" applyBorder="1" applyAlignment="1">
      <alignment vertical="center" wrapText="1"/>
    </xf>
    <xf numFmtId="0" fontId="0" fillId="0" borderId="10" xfId="0" applyFont="1" applyFill="1" applyBorder="1" applyAlignment="1">
      <alignment wrapText="1"/>
    </xf>
    <xf numFmtId="0" fontId="0" fillId="0" borderId="17" xfId="0" applyFont="1" applyFill="1" applyBorder="1" applyAlignment="1">
      <alignment wrapText="1"/>
    </xf>
    <xf numFmtId="0" fontId="18" fillId="0" borderId="17" xfId="2" applyFont="1" applyFill="1" applyBorder="1" applyAlignment="1">
      <alignment vertical="center" wrapText="1"/>
    </xf>
    <xf numFmtId="0" fontId="9" fillId="0" borderId="8" xfId="2" applyFont="1" applyFill="1" applyBorder="1" applyAlignment="1">
      <alignment vertical="center" wrapText="1"/>
    </xf>
    <xf numFmtId="0" fontId="9" fillId="0" borderId="8" xfId="2" applyFont="1" applyFill="1" applyBorder="1" applyAlignment="1">
      <alignment horizontal="left" vertical="center" wrapText="1"/>
    </xf>
  </cellXfs>
  <cellStyles count="8">
    <cellStyle name="Comma 2" xfId="5" xr:uid="{00000000-0005-0000-0000-000000000000}"/>
    <cellStyle name="Explanatory Text 2" xfId="7" xr:uid="{00000000-0005-0000-0000-000001000000}"/>
    <cellStyle name="Hyperlink" xfId="1" builtinId="8"/>
    <cellStyle name="Hyperlink 2" xfId="3" xr:uid="{00000000-0005-0000-0000-000003000000}"/>
    <cellStyle name="Hyperlink 3" xfId="4" xr:uid="{00000000-0005-0000-0000-000004000000}"/>
    <cellStyle name="Normal" xfId="0" builtinId="0"/>
    <cellStyle name="Normal 2" xfId="2" xr:uid="{00000000-0005-0000-0000-000006000000}"/>
    <cellStyle name="Normal 3" xfId="6" xr:uid="{00000000-0005-0000-0000-000007000000}"/>
  </cellStyles>
  <dxfs count="65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5" formatCode="yyyy\-mm\-dd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5" formatCode="yyyy\-mm\-dd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numFmt numFmtId="165" formatCode="yyyy\-mm\-dd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  <numFmt numFmtId="165" formatCode="yyyy\-mm\-dd"/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i/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i/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scheme val="none"/>
      </font>
      <fill>
        <patternFill patternType="none">
          <fgColor indexed="64"/>
          <bgColor auto="1"/>
        </patternFill>
      </fill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numFmt numFmtId="165" formatCode="yyyy\-mm\-dd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</dxfs>
  <tableStyles count="1" defaultTableStyle="TableStyleMedium2" defaultPivotStyle="PivotStyleLight16">
    <tableStyle name="EITI Table" pivot="0" count="3" xr9:uid="{00000000-0011-0000-FFFF-FFFF00000000}">
      <tableStyleElement type="headerRow" dxfId="64"/>
      <tableStyleElement type="firstRowStripe" dxfId="63"/>
      <tableStyleElement type="secondRowStripe" dxfId="62"/>
    </tableStyle>
  </tableStyles>
  <colors>
    <mruColors>
      <color rgb="FFFF7F0E"/>
      <color rgb="FFF7A516"/>
      <color rgb="FFFF7700"/>
      <color rgb="FFFF79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1736679</xdr:colOff>
      <xdr:row>6</xdr:row>
      <xdr:rowOff>820</xdr:rowOff>
    </xdr:to>
    <xdr:pic>
      <xdr:nvPicPr>
        <xdr:cNvPr id="2" name="Picture 1" descr="https://eiti.org/sites/default/files/styles/img-narrow/public/inline/logo_gradient_-_under.png?itok=F8fw0Tyz">
          <a:extLst>
            <a:ext uri="{FF2B5EF4-FFF2-40B4-BE49-F238E27FC236}">
              <a16:creationId xmlns:a16="http://schemas.microsoft.com/office/drawing/2014/main" id="{AA1D8EAF-9C9C-074F-A03B-F5FDC9585C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8" t="7983" b="5883"/>
        <a:stretch/>
      </xdr:blipFill>
      <xdr:spPr bwMode="auto">
        <a:xfrm>
          <a:off x="302559" y="0"/>
          <a:ext cx="1736679" cy="1044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7</xdr:col>
      <xdr:colOff>0</xdr:colOff>
      <xdr:row>7</xdr:row>
      <xdr:rowOff>568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755E0EC-DD37-B145-A419-739A32226850}"/>
            </a:ext>
          </a:extLst>
        </xdr:cNvPr>
        <xdr:cNvGrpSpPr>
          <a:grpSpLocks/>
        </xdr:cNvGrpSpPr>
      </xdr:nvGrpSpPr>
      <xdr:grpSpPr bwMode="auto">
        <a:xfrm>
          <a:off x="308429" y="961571"/>
          <a:ext cx="15784285" cy="36854"/>
          <a:chOff x="1134" y="1904"/>
          <a:chExt cx="9546" cy="181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8B39DAD8-A429-C646-B377-E0315B2757FE}"/>
              </a:ext>
            </a:extLst>
          </xdr:cNvPr>
          <xdr:cNvSpPr>
            <a:spLocks/>
          </xdr:cNvSpPr>
        </xdr:nvSpPr>
        <xdr:spPr bwMode="auto">
          <a:xfrm>
            <a:off x="1134" y="1904"/>
            <a:ext cx="3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A756E22C-373B-7A43-B8C3-272B3F02AB90}"/>
              </a:ext>
            </a:extLst>
          </xdr:cNvPr>
          <xdr:cNvSpPr>
            <a:spLocks/>
          </xdr:cNvSpPr>
        </xdr:nvSpPr>
        <xdr:spPr bwMode="auto">
          <a:xfrm>
            <a:off x="1564" y="1904"/>
            <a:ext cx="1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54C5A559-A0CB-A14C-BBC7-367F9BB2751E}"/>
              </a:ext>
            </a:extLst>
          </xdr:cNvPr>
          <xdr:cNvSpPr>
            <a:spLocks/>
          </xdr:cNvSpPr>
        </xdr:nvSpPr>
        <xdr:spPr bwMode="auto">
          <a:xfrm>
            <a:off x="1682" y="1904"/>
            <a:ext cx="213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D6ED7CC0-3AF2-2A4C-A7AF-9950514FE2E9}"/>
              </a:ext>
            </a:extLst>
          </xdr:cNvPr>
          <xdr:cNvSpPr>
            <a:spLocks/>
          </xdr:cNvSpPr>
        </xdr:nvSpPr>
        <xdr:spPr bwMode="auto">
          <a:xfrm>
            <a:off x="1449" y="1904"/>
            <a:ext cx="121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8EA79237-2D6D-4C42-88D0-C9E81EAE1D92}"/>
              </a:ext>
            </a:extLst>
          </xdr:cNvPr>
          <xdr:cNvSpPr>
            <a:spLocks/>
          </xdr:cNvSpPr>
        </xdr:nvSpPr>
        <xdr:spPr bwMode="auto">
          <a:xfrm>
            <a:off x="2006" y="1904"/>
            <a:ext cx="220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3C672138-AD6A-8141-9FFF-3E70297417C4}"/>
              </a:ext>
            </a:extLst>
          </xdr:cNvPr>
          <xdr:cNvSpPr>
            <a:spLocks/>
          </xdr:cNvSpPr>
        </xdr:nvSpPr>
        <xdr:spPr bwMode="auto">
          <a:xfrm>
            <a:off x="1797" y="1904"/>
            <a:ext cx="310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37F88558-0A11-E844-B9E2-2B37CF2DF12C}"/>
              </a:ext>
            </a:extLst>
          </xdr:cNvPr>
          <xdr:cNvSpPr>
            <a:spLocks/>
          </xdr:cNvSpPr>
        </xdr:nvSpPr>
        <xdr:spPr bwMode="auto">
          <a:xfrm>
            <a:off x="2331" y="1904"/>
            <a:ext cx="8349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1CADB603-8A75-554F-8637-71EDF37CB22F}"/>
              </a:ext>
            </a:extLst>
          </xdr:cNvPr>
          <xdr:cNvSpPr>
            <a:spLocks/>
          </xdr:cNvSpPr>
        </xdr:nvSpPr>
        <xdr:spPr bwMode="auto">
          <a:xfrm>
            <a:off x="2226" y="1909"/>
            <a:ext cx="108" cy="176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0CAFCD6-CF9F-6D45-97D7-CFBFF78A0120}"/>
            </a:ext>
          </a:extLst>
        </xdr:cNvPr>
        <xdr:cNvGrpSpPr>
          <a:grpSpLocks/>
        </xdr:cNvGrpSpPr>
      </xdr:nvGrpSpPr>
      <xdr:grpSpPr bwMode="auto">
        <a:xfrm>
          <a:off x="195385" y="0"/>
          <a:ext cx="19098846" cy="0"/>
          <a:chOff x="1133" y="1230"/>
          <a:chExt cx="8460" cy="208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1DA8175-9957-EA49-8F67-D6B8AA0A5D3B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  <a:extLst>
            <a:ext uri="{91240B29-F687-4f45-9708-019B960494DF}"/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Rektangel 3">
            <a:extLst>
              <a:ext uri="{FF2B5EF4-FFF2-40B4-BE49-F238E27FC236}">
                <a16:creationId xmlns:a16="http://schemas.microsoft.com/office/drawing/2014/main" id="{D3367F73-4D6E-4848-92D0-22D214055E01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  <a:extLst>
            <a:ext uri="{91240B29-F687-4f45-9708-019B960494DF}"/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12</xdr:col>
      <xdr:colOff>8965</xdr:colOff>
      <xdr:row>28</xdr:row>
      <xdr:rowOff>212910</xdr:rowOff>
    </xdr:from>
    <xdr:to>
      <xdr:col>14</xdr:col>
      <xdr:colOff>1</xdr:colOff>
      <xdr:row>70</xdr:row>
      <xdr:rowOff>180120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08028D7-DB6E-7A4C-9748-FBF8D2B1A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0465" y="4518210"/>
          <a:ext cx="7077635" cy="7790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gordy/Downloads/en_eiti_summary_data_template_2.0_1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gordy/Downloads/en_eiti_summary_data_template_2.0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Part 1 - About"/>
      <sheetName val="Part 2 - Disclosure checklist"/>
      <sheetName val="Part 3 - Reporting entities"/>
      <sheetName val="Part 4 - Government revenues"/>
      <sheetName val="Part 5 - Company data"/>
      <sheetName val="Lists"/>
      <sheetName val="en_eiti_summary_data_template_2"/>
    </sheetNames>
    <sheetDataSet>
      <sheetData sheetId="0" refreshError="1">
        <row r="4">
          <cell r="G4" t="str">
            <v>YYYY-MM-DD</v>
          </cell>
        </row>
      </sheetData>
      <sheetData sheetId="1" refreshError="1">
        <row r="44">
          <cell r="E44" t="str">
            <v>XXX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I4" t="str">
            <v>Yes</v>
          </cell>
        </row>
        <row r="5">
          <cell r="I5" t="str">
            <v>Partially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Part 1 - About"/>
      <sheetName val="Part 2 - Disclosure checklist"/>
      <sheetName val="Part 3 - Reporting entities"/>
      <sheetName val="Part 4 - Government revenues"/>
      <sheetName val="Part 5 - Company data"/>
      <sheetName val="Lists"/>
      <sheetName val="en_eiti_summary_data_template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K4" t="str">
            <v>Yes, systematically disclosed</v>
          </cell>
        </row>
        <row r="5">
          <cell r="K5" t="str">
            <v>Yes, through EITI reporting</v>
          </cell>
        </row>
        <row r="6">
          <cell r="K6" t="str">
            <v>Not applicable</v>
          </cell>
        </row>
      </sheetData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mpanies" displayName="Companies" ref="B26:K32" totalsRowShown="0" headerRowDxfId="61" dataDxfId="60" tableBorderDxfId="59" headerRowCellStyle="Normal 2">
  <autoFilter ref="B26:K32" xr:uid="{00000000-0009-0000-0100-000001000000}"/>
  <tableColumns count="10">
    <tableColumn id="1" xr3:uid="{00000000-0010-0000-0000-000001000000}" name="Полное название компании" dataDxfId="58"/>
    <tableColumn id="7" xr3:uid="{00000000-0010-0000-0000-000007000000}" name="Тип компании" dataDxfId="57" dataCellStyle="Normal 2"/>
    <tableColumn id="2" xr3:uid="{00000000-0010-0000-0000-000002000000}" name="Идентификатор компании" dataDxfId="56"/>
    <tableColumn id="5" xr3:uid="{00000000-0010-0000-0000-000005000000}" name="Сектор" dataDxfId="55" dataCellStyle="Normal 2"/>
    <tableColumn id="3" xr3:uid="{00000000-0010-0000-0000-000003000000}" name="Виды сырья (через запятую)" dataDxfId="54" dataCellStyle="Normal 2"/>
    <tableColumn id="4" xr3:uid="{00000000-0010-0000-0000-000004000000}" name="Биржевая информация или сайт компании " dataDxfId="53"/>
    <tableColumn id="8" xr3:uid="{00000000-0010-0000-0000-000008000000}" name="Проверенная аудиторами финансовая отчетность (или балансовый отчет, отчет о движении денежных средств и отчет о прибылях/убытках при наличии)" dataDxfId="3"/>
    <tableColumn id="9" xr3:uid="{00000000-0010-0000-0000-000009000000}" name="Формы отчетности направлены?" dataDxfId="2" dataCellStyle="Normal 2"/>
    <tableColumn id="10" xr3:uid="{00000000-0010-0000-0000-00000A000000}" name="Требования МГЗС к качеству выполнены?" dataDxfId="0" dataCellStyle="Normal 2"/>
    <tableColumn id="6" xr3:uid="{00000000-0010-0000-0000-000006000000}" name="Отчетность о платежах в пользу правительства" dataDxfId="1"/>
  </tableColumns>
  <tableStyleInfo name="EITI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Government_agencies" displayName="Government_agencies" ref="B14:G20" totalsRowShown="0" headerRowDxfId="52" dataDxfId="51" tableBorderDxfId="50" headerRowCellStyle="Normal 2">
  <autoFilter ref="B14:G20" xr:uid="{00000000-0009-0000-0100-000002000000}"/>
  <tableColumns count="6">
    <tableColumn id="1" xr3:uid="{00000000-0010-0000-0100-000001000000}" name="Полное название органа" dataDxfId="49"/>
    <tableColumn id="4" xr3:uid="{00000000-0010-0000-0100-000004000000}" name="Тип органа" dataDxfId="48" dataCellStyle="Normal 2"/>
    <tableColumn id="2" xr3:uid="{00000000-0010-0000-0100-000002000000}" name="Идентификатор (если  применимо)" dataDxfId="7"/>
    <tableColumn id="5" xr3:uid="{00000000-0010-0000-0100-000005000000}" name="Формы отчетности направлены?" dataDxfId="6" dataCellStyle="Normal 2"/>
    <tableColumn id="6" xr3:uid="{00000000-0010-0000-0100-000006000000}" name="Требования МГЗС к качеству выполнены?" dataDxfId="4" dataCellStyle="Normal 2"/>
    <tableColumn id="3" xr3:uid="{00000000-0010-0000-0100-000003000000}" name="Итого в отчетности" dataDxfId="5">
      <calculatedColumnFormula>SUMIF([1]!Government_revenues_table[Government entity],Government_agencies[[#This Row],[Полное название органа]],[1]!Government_revenues_table[Revenue value])</calculatedColumnFormula>
    </tableColumn>
  </tableColumns>
  <tableStyleInfo name="EITI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ompanies15" displayName="Companies15" ref="B35:J52" totalsRowShown="0" headerRowDxfId="47" dataDxfId="46" tableBorderDxfId="45" headerRowCellStyle="Normal 2">
  <autoFilter ref="B35:J52" xr:uid="{00000000-0009-0000-0100-000003000000}"/>
  <tableColumns count="9">
    <tableColumn id="1" xr3:uid="{00000000-0010-0000-0200-000001000000}" name="Полное название проекта" dataDxfId="44"/>
    <tableColumn id="2" xr3:uid="{00000000-0010-0000-0200-000002000000}" name="Номер юридического соглашения: контракт, лицензия, договор аренды, концессия, ..." dataDxfId="43"/>
    <tableColumn id="3" xr3:uid="{00000000-0010-0000-0200-000003000000}" name="Аффилированные компании, начните с оператора" dataDxfId="42"/>
    <tableColumn id="5" xr3:uid="{00000000-0010-0000-0200-000005000000}" name="Виды сырья (один вид сырья в строке)" dataDxfId="41" dataCellStyle="Normal 2"/>
    <tableColumn id="6" xr3:uid="{00000000-0010-0000-0200-000006000000}" name="Статус" dataDxfId="40"/>
    <tableColumn id="7" xr3:uid="{00000000-0010-0000-0200-000007000000}" name="Добыча (объем)" dataDxfId="39"/>
    <tableColumn id="8" xr3:uid="{00000000-0010-0000-0200-000008000000}" name="Ед. изм." dataDxfId="38"/>
    <tableColumn id="9" xr3:uid="{00000000-0010-0000-0200-000009000000}" name="Добыча (стоимость)" dataDxfId="37" dataCellStyle="Normal 2"/>
    <tableColumn id="10" xr3:uid="{00000000-0010-0000-0200-00000A000000}" name="Валюта" dataDxfId="36"/>
  </tableColumns>
  <tableStyleInfo name="EITI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Government_revenues_table" displayName="Government_revenues_table" ref="B21:K48" totalsRowShown="0" headerRowDxfId="35" dataDxfId="34">
  <autoFilter ref="B21:K48" xr:uid="{00000000-0009-0000-0100-000004000000}"/>
  <tableColumns count="10">
    <tableColumn id="8" xr3:uid="{00000000-0010-0000-0300-000008000000}" name="Уровень 1 СГФ" dataDxfId="33"/>
    <tableColumn id="9" xr3:uid="{00000000-0010-0000-0300-000009000000}" name="Уровень 2 СГФ" dataDxfId="32"/>
    <tableColumn id="10" xr3:uid="{00000000-0010-0000-0300-00000A000000}" name="Уровень 3 СГФ" dataDxfId="31"/>
    <tableColumn id="7" xr3:uid="{00000000-0010-0000-0300-000007000000}" name="Уровень 4 СГФ" dataDxfId="30"/>
    <tableColumn id="1" xr3:uid="{00000000-0010-0000-0300-000001000000}" name="Классификация СГФ:" dataDxfId="29"/>
    <tableColumn id="11" xr3:uid="{00000000-0010-0000-0300-00000B000000}" name="Сектор" dataDxfId="28"/>
    <tableColumn id="3" xr3:uid="{00000000-0010-0000-0300-000003000000}" name="Название потока доходов" dataDxfId="27"/>
    <tableColumn id="4" xr3:uid="{00000000-0010-0000-0300-000004000000}" name="Государственный субъект" dataDxfId="26"/>
    <tableColumn id="5" xr3:uid="{00000000-0010-0000-0300-000005000000}" name="Сумма доходов" dataDxfId="25"/>
    <tableColumn id="2" xr3:uid="{00000000-0010-0000-0300-000002000000}" name="Валюта" dataDxfId="24"/>
  </tableColumns>
  <tableStyleInfo name="EITI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0" displayName="Table10" ref="B14:O31" totalsRowShown="0" headerRowDxfId="23" dataDxfId="22">
  <autoFilter ref="B14:O31" xr:uid="{00000000-0009-0000-0100-000005000000}"/>
  <tableColumns count="14">
    <tableColumn id="7" xr3:uid="{00000000-0010-0000-0400-000007000000}" name="Сектор" dataDxfId="21">
      <calculatedColumnFormula>VLOOKUP(C15,[1]!Companies[#Data],3,FALSE)</calculatedColumnFormula>
    </tableColumn>
    <tableColumn id="1" xr3:uid="{00000000-0010-0000-0400-000001000000}" name="Компания 1" dataDxfId="20"/>
    <tableColumn id="3" xr3:uid="{00000000-0010-0000-0400-000003000000}" name="Государственный субъект" dataDxfId="19"/>
    <tableColumn id="4" xr3:uid="{00000000-0010-0000-0400-000004000000}" name="Название потока доходов" dataDxfId="18"/>
    <tableColumn id="5" xr3:uid="{00000000-0010-0000-0400-000005000000}" name="Доходы по проектам (Да/Нет)" dataDxfId="17"/>
    <tableColumn id="6" xr3:uid="{00000000-0010-0000-0400-000006000000}" name="Отчетность по проектам (Да/Нет)" dataDxfId="16"/>
    <tableColumn id="2" xr3:uid="{00000000-0010-0000-0400-000002000000}" name="Название проекта" dataDxfId="15"/>
    <tableColumn id="13" xr3:uid="{00000000-0010-0000-0400-00000D000000}" name="Валюта отчетности" dataDxfId="14"/>
    <tableColumn id="14" xr3:uid="{00000000-0010-0000-0400-00000E000000}" name="Сумма доходов" dataDxfId="13"/>
    <tableColumn id="18" xr3:uid="{00000000-0010-0000-0400-000012000000}" name="Платеж в натуральной форме (Да/Нет)" dataDxfId="12"/>
    <tableColumn id="8" xr3:uid="{00000000-0010-0000-0400-000008000000}" name="Объем платежа в натуральной форме (если применимо)" dataDxfId="11"/>
    <tableColumn id="9" xr3:uid="{00000000-0010-0000-0400-000009000000}" name="Ед. изм. (если применимо)" dataDxfId="10"/>
    <tableColumn id="10" xr3:uid="{00000000-0010-0000-0400-00000A000000}" name="Комментарии" dataDxfId="9"/>
    <tableColumn id="11" xr3:uid="{00000000-0010-0000-0400-00000B000000}" name="Предоставила ли компания требуемые гарантии качества раскрытой ею информации?" dataDxfId="8" dataCellStyle="Normal 3"/>
  </tableColumns>
  <tableStyleInfo name="EITI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unstats.un.org/unsd/tradekb/Knowledgebase/50018/Harmonized-Commodity-Description-and-Coding-Systems-H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unstats.un.org/unsd/tradekb/Knowledgebase/50018/Harmonized-Commodity-Description-and-Coding-Systems-HS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f.org/external/np/sta/gfsm/" TargetMode="External"/><Relationship Id="rId7" Type="http://schemas.openxmlformats.org/officeDocument/2006/relationships/table" Target="../tables/table4.xml"/><Relationship Id="rId2" Type="http://schemas.openxmlformats.org/officeDocument/2006/relationships/hyperlink" Target="https://eiti.org/ru/document/eiti-standard-2019" TargetMode="External"/><Relationship Id="rId1" Type="http://schemas.openxmlformats.org/officeDocument/2006/relationships/hyperlink" Target="https://eiti.org/ru/document/eiti-standard-2019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s://eiti.org/ru/document/eiti-summary-data-template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eiti.org/ru/document/eiti-standard-2019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ti.org/ru/document/eiti-standard-2019" TargetMode="External"/><Relationship Id="rId2" Type="http://schemas.openxmlformats.org/officeDocument/2006/relationships/hyperlink" Target="https://eiti.org/ru/document/eiti-standard-2019" TargetMode="External"/><Relationship Id="rId1" Type="http://schemas.openxmlformats.org/officeDocument/2006/relationships/hyperlink" Target="https://ru.wikipedia.org/wiki/ISO_4217" TargetMode="Externa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s://unstats.un.org/unsd/nationalaccount/sna2008.as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46"/>
  <sheetViews>
    <sheetView showGridLines="0" tabSelected="1" zoomScale="70" zoomScaleNormal="70" workbookViewId="0">
      <selection activeCell="P34" sqref="P34"/>
    </sheetView>
  </sheetViews>
  <sheetFormatPr baseColWidth="10" defaultColWidth="4" defaultRowHeight="24" customHeight="1" x14ac:dyDescent="0.2"/>
  <cols>
    <col min="1" max="1" width="4" style="6"/>
    <col min="2" max="2" width="4" style="6" hidden="1" customWidth="1"/>
    <col min="3" max="3" width="76.5" style="6" customWidth="1"/>
    <col min="4" max="4" width="2.83203125" style="6" customWidth="1"/>
    <col min="5" max="5" width="74.5" style="6" customWidth="1"/>
    <col min="6" max="6" width="2.83203125" style="6" customWidth="1"/>
    <col min="7" max="7" width="50.5" style="6" customWidth="1"/>
    <col min="8" max="16384" width="4" style="6"/>
  </cols>
  <sheetData>
    <row r="1" spans="3:7" ht="15.75" customHeight="1" x14ac:dyDescent="0.2">
      <c r="C1" s="226"/>
    </row>
    <row r="2" spans="3:7" ht="14" x14ac:dyDescent="0.2"/>
    <row r="3" spans="3:7" ht="14" x14ac:dyDescent="0.2">
      <c r="E3" s="123"/>
      <c r="G3" s="123"/>
    </row>
    <row r="4" spans="3:7" ht="14" x14ac:dyDescent="0.2">
      <c r="E4" s="123" t="s">
        <v>0</v>
      </c>
      <c r="G4" s="222" t="s">
        <v>1</v>
      </c>
    </row>
    <row r="5" spans="3:7" ht="14" x14ac:dyDescent="0.2">
      <c r="E5" s="123" t="s">
        <v>2</v>
      </c>
      <c r="G5" s="222" t="s">
        <v>1</v>
      </c>
    </row>
    <row r="6" spans="3:7" ht="3.75" customHeight="1" x14ac:dyDescent="0.2"/>
    <row r="7" spans="3:7" ht="3.75" customHeight="1" x14ac:dyDescent="0.2"/>
    <row r="8" spans="3:7" ht="14" x14ac:dyDescent="0.2"/>
    <row r="9" spans="3:7" ht="14" x14ac:dyDescent="0.2">
      <c r="C9" s="265"/>
      <c r="D9" s="266"/>
      <c r="E9" s="266"/>
      <c r="F9" s="267"/>
      <c r="G9" s="267"/>
    </row>
    <row r="10" spans="3:7" ht="23" x14ac:dyDescent="0.2">
      <c r="C10" s="268" t="s">
        <v>3</v>
      </c>
      <c r="D10" s="269"/>
      <c r="E10" s="269"/>
      <c r="F10" s="267"/>
      <c r="G10" s="267"/>
    </row>
    <row r="11" spans="3:7" ht="14" x14ac:dyDescent="0.2">
      <c r="C11" s="379" t="s">
        <v>592</v>
      </c>
      <c r="D11" s="270"/>
      <c r="E11" s="270"/>
      <c r="F11" s="267"/>
      <c r="G11" s="267"/>
    </row>
    <row r="12" spans="3:7" ht="14" x14ac:dyDescent="0.2">
      <c r="C12" s="265"/>
      <c r="D12" s="266"/>
      <c r="E12" s="266"/>
      <c r="F12" s="267"/>
      <c r="G12" s="267"/>
    </row>
    <row r="13" spans="3:7" ht="14" x14ac:dyDescent="0.2">
      <c r="C13" s="271" t="s">
        <v>4</v>
      </c>
      <c r="D13" s="266"/>
      <c r="E13" s="266"/>
      <c r="F13" s="267"/>
      <c r="G13" s="267"/>
    </row>
    <row r="14" spans="3:7" ht="14" x14ac:dyDescent="0.2">
      <c r="C14" s="305"/>
      <c r="D14" s="305"/>
      <c r="E14" s="305"/>
      <c r="F14" s="267"/>
      <c r="G14" s="267"/>
    </row>
    <row r="15" spans="3:7" ht="14" x14ac:dyDescent="0.2">
      <c r="C15" s="278"/>
      <c r="D15" s="278"/>
      <c r="E15" s="278"/>
      <c r="F15" s="267"/>
      <c r="G15" s="267"/>
    </row>
    <row r="16" spans="3:7" ht="14" x14ac:dyDescent="0.2">
      <c r="C16" s="272" t="s">
        <v>5</v>
      </c>
      <c r="D16" s="273"/>
      <c r="E16" s="273"/>
      <c r="F16" s="267"/>
      <c r="G16" s="267"/>
    </row>
    <row r="17" spans="3:7" ht="14" x14ac:dyDescent="0.2">
      <c r="C17" s="274" t="s">
        <v>6</v>
      </c>
      <c r="D17" s="273"/>
      <c r="E17" s="273"/>
      <c r="F17" s="267"/>
      <c r="G17" s="267"/>
    </row>
    <row r="18" spans="3:7" ht="22" customHeight="1" x14ac:dyDescent="0.2">
      <c r="C18" s="274" t="s">
        <v>7</v>
      </c>
      <c r="D18" s="273"/>
      <c r="E18" s="273"/>
      <c r="F18" s="267"/>
      <c r="G18" s="267"/>
    </row>
    <row r="19" spans="3:7" ht="54" customHeight="1" x14ac:dyDescent="0.2">
      <c r="C19" s="306" t="s">
        <v>8</v>
      </c>
      <c r="D19" s="306"/>
      <c r="E19" s="306"/>
      <c r="F19" s="267"/>
      <c r="G19" s="267"/>
    </row>
    <row r="20" spans="3:7" ht="32.25" customHeight="1" x14ac:dyDescent="0.2">
      <c r="C20" s="306" t="s">
        <v>9</v>
      </c>
      <c r="D20" s="306"/>
      <c r="E20" s="306"/>
      <c r="F20" s="267"/>
      <c r="G20" s="267"/>
    </row>
    <row r="21" spans="3:7" ht="14" x14ac:dyDescent="0.2">
      <c r="C21" s="273"/>
      <c r="D21" s="273"/>
      <c r="E21" s="273"/>
      <c r="F21" s="267"/>
      <c r="G21" s="267"/>
    </row>
    <row r="22" spans="3:7" ht="14" x14ac:dyDescent="0.2">
      <c r="C22" s="272" t="s">
        <v>10</v>
      </c>
      <c r="D22" s="274"/>
      <c r="E22" s="274"/>
      <c r="F22" s="267"/>
      <c r="G22" s="267"/>
    </row>
    <row r="23" spans="3:7" ht="14" x14ac:dyDescent="0.2">
      <c r="C23" s="275"/>
      <c r="D23" s="275"/>
      <c r="E23" s="275"/>
      <c r="F23" s="267"/>
      <c r="G23" s="267"/>
    </row>
    <row r="24" spans="3:7" ht="21" customHeight="1" x14ac:dyDescent="0.2">
      <c r="C24" s="306" t="s">
        <v>11</v>
      </c>
      <c r="D24" s="306"/>
      <c r="E24" s="306"/>
      <c r="F24" s="306"/>
      <c r="G24" s="306"/>
    </row>
    <row r="25" spans="3:7" s="155" customFormat="1" ht="14" x14ac:dyDescent="0.15">
      <c r="C25" s="227"/>
      <c r="D25" s="227"/>
      <c r="E25" s="228"/>
    </row>
    <row r="26" spans="3:7" ht="15" x14ac:dyDescent="0.2">
      <c r="C26" s="154" t="s">
        <v>12</v>
      </c>
      <c r="E26" s="229" t="s">
        <v>13</v>
      </c>
      <c r="G26" s="157" t="s">
        <v>14</v>
      </c>
    </row>
    <row r="27" spans="3:7" s="155" customFormat="1" ht="14" x14ac:dyDescent="0.2">
      <c r="C27" s="230"/>
      <c r="E27" s="230"/>
      <c r="G27" s="230"/>
    </row>
    <row r="28" spans="3:7" ht="14" x14ac:dyDescent="0.15">
      <c r="C28" s="224" t="s">
        <v>15</v>
      </c>
      <c r="D28" s="225"/>
      <c r="E28" s="231"/>
      <c r="F28" s="223"/>
      <c r="G28" s="223"/>
    </row>
    <row r="29" spans="3:7" ht="14" x14ac:dyDescent="0.15">
      <c r="C29" s="288"/>
      <c r="D29" s="288"/>
      <c r="E29" s="232"/>
    </row>
    <row r="30" spans="3:7" ht="14" x14ac:dyDescent="0.2"/>
    <row r="31" spans="3:7" ht="15.75" customHeight="1" x14ac:dyDescent="0.2">
      <c r="C31" s="233" t="s">
        <v>16</v>
      </c>
      <c r="D31" s="234"/>
      <c r="E31" s="235" t="s">
        <v>17</v>
      </c>
      <c r="F31" s="236"/>
      <c r="G31" s="276" t="s">
        <v>18</v>
      </c>
    </row>
    <row r="32" spans="3:7" ht="56.25" customHeight="1" x14ac:dyDescent="0.2">
      <c r="C32" s="237" t="s">
        <v>19</v>
      </c>
      <c r="D32" s="234"/>
      <c r="E32" s="238" t="s">
        <v>20</v>
      </c>
      <c r="F32" s="239"/>
      <c r="G32" s="240" t="s">
        <v>21</v>
      </c>
    </row>
    <row r="33" spans="2:7" ht="83" customHeight="1" x14ac:dyDescent="0.2">
      <c r="C33" s="237" t="s">
        <v>22</v>
      </c>
      <c r="D33" s="234"/>
      <c r="E33" s="241" t="s">
        <v>23</v>
      </c>
      <c r="F33" s="239"/>
      <c r="G33" s="240" t="s">
        <v>24</v>
      </c>
    </row>
    <row r="34" spans="2:7" ht="34.5" customHeight="1" x14ac:dyDescent="0.2">
      <c r="C34" s="237" t="s">
        <v>25</v>
      </c>
      <c r="D34" s="234"/>
      <c r="E34" s="238" t="s">
        <v>26</v>
      </c>
      <c r="F34" s="239"/>
      <c r="G34" s="240"/>
    </row>
    <row r="35" spans="2:7" ht="63.5" customHeight="1" x14ac:dyDescent="0.2">
      <c r="C35" s="242" t="s">
        <v>27</v>
      </c>
      <c r="D35" s="234"/>
      <c r="E35" s="243" t="s">
        <v>28</v>
      </c>
      <c r="F35" s="244"/>
      <c r="G35" s="245"/>
    </row>
    <row r="36" spans="2:7" ht="12" customHeight="1" x14ac:dyDescent="0.2"/>
    <row r="37" spans="2:7" ht="14" x14ac:dyDescent="0.2">
      <c r="C37" s="288"/>
      <c r="D37" s="288"/>
      <c r="E37" s="288"/>
      <c r="F37" s="288"/>
    </row>
    <row r="38" spans="2:7" ht="14" x14ac:dyDescent="0.2">
      <c r="C38" s="280" t="s">
        <v>29</v>
      </c>
      <c r="D38" s="246"/>
      <c r="E38" s="247"/>
      <c r="F38" s="246"/>
      <c r="G38" s="246"/>
    </row>
    <row r="39" spans="2:7" ht="14" x14ac:dyDescent="0.2">
      <c r="C39" s="304" t="s">
        <v>30</v>
      </c>
      <c r="D39" s="304"/>
      <c r="E39" s="304"/>
      <c r="F39" s="304"/>
      <c r="G39" s="304"/>
    </row>
    <row r="40" spans="2:7" ht="14" x14ac:dyDescent="0.2">
      <c r="B40" s="109" t="s">
        <v>31</v>
      </c>
      <c r="C40" s="281" t="s">
        <v>32</v>
      </c>
      <c r="D40" s="109"/>
      <c r="E40" s="192"/>
      <c r="F40" s="109"/>
      <c r="G40" s="194"/>
    </row>
    <row r="41" spans="2:7" ht="14" x14ac:dyDescent="0.2"/>
    <row r="42" spans="2:7" ht="14" x14ac:dyDescent="0.2"/>
    <row r="43" spans="2:7" ht="14" x14ac:dyDescent="0.2"/>
    <row r="44" spans="2:7" ht="14" x14ac:dyDescent="0.2"/>
    <row r="45" spans="2:7" ht="14" x14ac:dyDescent="0.2"/>
    <row r="46" spans="2:7" ht="14" x14ac:dyDescent="0.2"/>
  </sheetData>
  <mergeCells count="5">
    <mergeCell ref="C39:G39"/>
    <mergeCell ref="C14:E14"/>
    <mergeCell ref="C19:E19"/>
    <mergeCell ref="C20:E20"/>
    <mergeCell ref="C24:G24"/>
  </mergeCells>
  <pageMargins left="0.7" right="0.7" top="0.75" bottom="0.75" header="0.3" footer="0.3"/>
  <pageSetup paperSize="9" orientation="portrait" r:id="rId1"/>
  <headerFooter>
    <oddHeader>&amp;C&amp;"Calibri (Body),Regular"&amp;48&amp;K00-028&amp;G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U27"/>
  <sheetViews>
    <sheetView topLeftCell="A4" zoomScale="47" zoomScaleNormal="47" workbookViewId="0">
      <selection activeCell="N19" sqref="N19"/>
    </sheetView>
  </sheetViews>
  <sheetFormatPr baseColWidth="10" defaultColWidth="10.6640625" defaultRowHeight="16" x14ac:dyDescent="0.2"/>
  <cols>
    <col min="1" max="1" width="20" customWidth="1"/>
    <col min="2" max="2" width="29.83203125" customWidth="1"/>
    <col min="3" max="3" width="3.1640625" customWidth="1"/>
    <col min="4" max="4" width="38.6640625" customWidth="1"/>
    <col min="5" max="5" width="3.1640625" customWidth="1"/>
    <col min="6" max="6" width="29.5" customWidth="1"/>
    <col min="7" max="7" width="3.1640625" customWidth="1"/>
    <col min="8" max="8" width="29.5" customWidth="1"/>
    <col min="9" max="9" width="3.1640625" customWidth="1"/>
    <col min="10" max="10" width="39.6640625" customWidth="1"/>
    <col min="11" max="11" width="3.1640625" customWidth="1"/>
    <col min="12" max="12" width="38.6640625" style="380" customWidth="1"/>
    <col min="13" max="13" width="3.1640625" customWidth="1"/>
    <col min="14" max="14" width="39.6640625" customWidth="1"/>
    <col min="15" max="15" width="3.1640625" customWidth="1"/>
    <col min="16" max="16" width="39.6640625" customWidth="1"/>
    <col min="17" max="17" width="3.1640625" customWidth="1"/>
    <col min="18" max="18" width="39.6640625" customWidth="1"/>
    <col min="19" max="19" width="3.1640625" customWidth="1"/>
    <col min="20" max="20" width="39.6640625" customWidth="1"/>
    <col min="21" max="21" width="3.1640625" customWidth="1"/>
  </cols>
  <sheetData>
    <row r="1" spans="1:21" ht="26" x14ac:dyDescent="0.3">
      <c r="A1" s="2" t="s">
        <v>207</v>
      </c>
    </row>
    <row r="3" spans="1:21" s="36" customFormat="1" ht="150" x14ac:dyDescent="0.2">
      <c r="A3" s="37" t="s">
        <v>208</v>
      </c>
      <c r="B3" s="38" t="s">
        <v>209</v>
      </c>
      <c r="C3" s="39"/>
      <c r="D3" s="12" t="s">
        <v>104</v>
      </c>
      <c r="E3" s="39"/>
      <c r="F3" s="40"/>
      <c r="G3" s="39"/>
      <c r="H3" s="40"/>
      <c r="I3" s="39"/>
      <c r="J3" s="8"/>
      <c r="L3" s="8"/>
      <c r="N3" s="42"/>
      <c r="P3" s="42"/>
      <c r="R3" s="42"/>
      <c r="T3" s="42"/>
    </row>
    <row r="4" spans="1:21" s="3" customFormat="1" ht="18" x14ac:dyDescent="0.2">
      <c r="B4" s="4"/>
      <c r="D4" s="4"/>
      <c r="F4" s="4"/>
      <c r="H4" s="4"/>
      <c r="J4" s="5"/>
      <c r="L4" s="391"/>
      <c r="N4" s="5"/>
    </row>
    <row r="5" spans="1:21" s="3" customFormat="1" ht="114" x14ac:dyDescent="0.2">
      <c r="B5" s="4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I5" s="62"/>
      <c r="J5" s="55" t="s">
        <v>109</v>
      </c>
      <c r="K5" s="34"/>
      <c r="L5" s="393" t="s">
        <v>110</v>
      </c>
      <c r="M5" s="34"/>
      <c r="N5" s="35" t="s">
        <v>129</v>
      </c>
      <c r="O5" s="34"/>
      <c r="P5" s="35" t="s">
        <v>112</v>
      </c>
      <c r="Q5" s="34"/>
      <c r="R5" s="35" t="s">
        <v>113</v>
      </c>
      <c r="S5" s="34"/>
      <c r="T5" s="35" t="s">
        <v>114</v>
      </c>
      <c r="U5" s="34"/>
    </row>
    <row r="6" spans="1:21" s="3" customFormat="1" ht="18" x14ac:dyDescent="0.2">
      <c r="B6" s="4"/>
      <c r="D6" s="4"/>
      <c r="F6" s="4"/>
      <c r="H6" s="4"/>
      <c r="J6" s="5"/>
      <c r="L6" s="391"/>
      <c r="N6" s="5"/>
      <c r="P6" s="5"/>
      <c r="R6" s="5"/>
      <c r="T6" s="5"/>
    </row>
    <row r="7" spans="1:21" s="36" customFormat="1" ht="30" x14ac:dyDescent="0.2">
      <c r="A7" s="50" t="s">
        <v>130</v>
      </c>
      <c r="B7" s="277" t="s">
        <v>210</v>
      </c>
      <c r="D7" s="7" t="s">
        <v>57</v>
      </c>
      <c r="F7" s="51"/>
      <c r="H7" s="51"/>
      <c r="J7" s="52"/>
      <c r="L7" s="8"/>
    </row>
    <row r="8" spans="1:21" s="3" customFormat="1" ht="18" x14ac:dyDescent="0.2">
      <c r="B8" s="4"/>
      <c r="D8" s="4"/>
      <c r="F8" s="4"/>
      <c r="H8" s="4"/>
      <c r="J8" s="5"/>
      <c r="L8" s="391"/>
      <c r="N8" s="5"/>
      <c r="P8" s="5"/>
      <c r="R8" s="5"/>
      <c r="T8" s="5"/>
    </row>
    <row r="9" spans="1:21" s="6" customFormat="1" ht="53" customHeight="1" x14ac:dyDescent="0.2">
      <c r="A9" s="16"/>
      <c r="B9" s="31" t="s">
        <v>211</v>
      </c>
      <c r="C9" s="9"/>
      <c r="D9" s="21"/>
      <c r="E9" s="9"/>
      <c r="F9" s="21"/>
      <c r="G9" s="23"/>
      <c r="H9" s="21"/>
      <c r="I9" s="23"/>
      <c r="J9" s="41"/>
      <c r="K9" s="24"/>
      <c r="L9" s="392"/>
      <c r="M9" s="24"/>
      <c r="N9" s="41"/>
      <c r="O9" s="24"/>
      <c r="P9" s="41"/>
      <c r="Q9" s="24"/>
      <c r="R9" s="41"/>
      <c r="S9" s="24"/>
      <c r="T9" s="41"/>
      <c r="U9" s="24"/>
    </row>
    <row r="10" spans="1:21" s="6" customFormat="1" ht="53" customHeight="1" x14ac:dyDescent="0.2">
      <c r="A10" s="17"/>
      <c r="B10" s="27" t="s">
        <v>212</v>
      </c>
      <c r="C10" s="11"/>
      <c r="D10" s="12" t="s">
        <v>118</v>
      </c>
      <c r="E10" s="11"/>
      <c r="F10" s="106" t="s">
        <v>67</v>
      </c>
      <c r="G10" s="25"/>
      <c r="H10" s="106" t="s">
        <v>119</v>
      </c>
      <c r="I10" s="25"/>
      <c r="J10" s="336"/>
      <c r="K10" s="3"/>
      <c r="L10" s="8"/>
      <c r="M10" s="3"/>
      <c r="N10" s="42"/>
      <c r="O10" s="3"/>
      <c r="P10" s="42"/>
      <c r="Q10" s="3"/>
      <c r="R10" s="42"/>
      <c r="S10" s="3"/>
      <c r="T10" s="42"/>
      <c r="U10" s="3"/>
    </row>
    <row r="11" spans="1:21" s="6" customFormat="1" ht="53" customHeight="1" x14ac:dyDescent="0.2">
      <c r="A11" s="17"/>
      <c r="B11" s="27" t="s">
        <v>213</v>
      </c>
      <c r="C11" s="11"/>
      <c r="D11" s="12" t="s">
        <v>118</v>
      </c>
      <c r="E11" s="11"/>
      <c r="F11" s="106" t="s">
        <v>67</v>
      </c>
      <c r="G11" s="25"/>
      <c r="H11" s="106" t="s">
        <v>119</v>
      </c>
      <c r="I11" s="25"/>
      <c r="J11" s="334"/>
      <c r="K11" s="36"/>
      <c r="L11" s="8"/>
      <c r="M11" s="36"/>
      <c r="N11" s="42"/>
      <c r="O11" s="36"/>
      <c r="P11" s="42"/>
      <c r="Q11" s="36"/>
      <c r="R11" s="42"/>
      <c r="S11" s="36"/>
      <c r="T11" s="42"/>
      <c r="U11" s="36"/>
    </row>
    <row r="12" spans="1:21" s="6" customFormat="1" ht="53" customHeight="1" x14ac:dyDescent="0.2">
      <c r="A12" s="17"/>
      <c r="B12" s="29" t="s">
        <v>214</v>
      </c>
      <c r="C12" s="11"/>
      <c r="D12" s="12" t="s">
        <v>84</v>
      </c>
      <c r="E12" s="11"/>
      <c r="F12" s="12" t="s">
        <v>215</v>
      </c>
      <c r="G12"/>
      <c r="H12" s="106" t="s">
        <v>119</v>
      </c>
      <c r="I12"/>
      <c r="J12" s="334"/>
      <c r="K12" s="3"/>
      <c r="L12" s="8"/>
      <c r="M12" s="3"/>
      <c r="N12" s="42"/>
      <c r="O12" s="3"/>
      <c r="P12" s="42"/>
      <c r="Q12" s="3"/>
      <c r="R12" s="42"/>
      <c r="S12" s="3"/>
      <c r="T12" s="42"/>
      <c r="U12" s="3"/>
    </row>
    <row r="13" spans="1:21" s="6" customFormat="1" ht="53" customHeight="1" x14ac:dyDescent="0.2">
      <c r="A13" s="17"/>
      <c r="B13" s="29" t="str">
        <f>LEFT(B12,SEARCH(",",B12))&amp;" стоимость"</f>
        <v>Сырая нефть (2709), стоимость</v>
      </c>
      <c r="C13" s="11"/>
      <c r="D13" s="12" t="s">
        <v>84</v>
      </c>
      <c r="E13" s="11"/>
      <c r="F13" s="12" t="s">
        <v>216</v>
      </c>
      <c r="G13"/>
      <c r="H13" s="106" t="s">
        <v>119</v>
      </c>
      <c r="I13"/>
      <c r="J13" s="334"/>
      <c r="K13" s="24"/>
      <c r="L13" s="8"/>
      <c r="M13" s="24"/>
      <c r="N13" s="42"/>
      <c r="O13" s="24"/>
      <c r="P13" s="42"/>
      <c r="Q13" s="24"/>
      <c r="R13" s="42"/>
      <c r="S13" s="24"/>
      <c r="T13" s="42"/>
      <c r="U13" s="24"/>
    </row>
    <row r="14" spans="1:21" s="6" customFormat="1" ht="53" customHeight="1" x14ac:dyDescent="0.2">
      <c r="A14" s="17"/>
      <c r="B14" s="29" t="s">
        <v>217</v>
      </c>
      <c r="C14" s="11"/>
      <c r="D14" s="12" t="s">
        <v>84</v>
      </c>
      <c r="E14" s="11"/>
      <c r="F14" s="12" t="s">
        <v>218</v>
      </c>
      <c r="G14"/>
      <c r="H14" s="106" t="s">
        <v>119</v>
      </c>
      <c r="I14"/>
      <c r="J14" s="334"/>
      <c r="K14" s="24"/>
      <c r="L14" s="8"/>
      <c r="M14" s="24"/>
      <c r="N14" s="42"/>
      <c r="O14" s="24"/>
      <c r="P14" s="42"/>
      <c r="Q14" s="24"/>
      <c r="R14" s="42"/>
      <c r="S14" s="24"/>
      <c r="T14" s="42"/>
      <c r="U14" s="24"/>
    </row>
    <row r="15" spans="1:21" s="6" customFormat="1" ht="53" customHeight="1" x14ac:dyDescent="0.2">
      <c r="A15" s="17"/>
      <c r="B15" s="29" t="str">
        <f>LEFT(B14,SEARCH(",",B14))&amp;" стоимость"</f>
        <v>Природный газ (2711), стоимость</v>
      </c>
      <c r="C15" s="11"/>
      <c r="D15" s="12" t="s">
        <v>84</v>
      </c>
      <c r="E15" s="11"/>
      <c r="F15" s="12" t="s">
        <v>216</v>
      </c>
      <c r="G15"/>
      <c r="H15" s="106" t="s">
        <v>119</v>
      </c>
      <c r="I15"/>
      <c r="J15" s="334"/>
      <c r="K15" s="24"/>
      <c r="L15" s="8"/>
      <c r="M15" s="24"/>
      <c r="N15" s="42"/>
      <c r="O15" s="24"/>
      <c r="P15" s="42"/>
      <c r="Q15" s="24"/>
      <c r="R15" s="42"/>
      <c r="S15" s="24"/>
      <c r="T15" s="42"/>
      <c r="U15" s="24"/>
    </row>
    <row r="16" spans="1:21" s="6" customFormat="1" ht="53" customHeight="1" x14ac:dyDescent="0.2">
      <c r="A16" s="17"/>
      <c r="B16" s="29" t="s">
        <v>219</v>
      </c>
      <c r="C16" s="11"/>
      <c r="D16" s="12" t="s">
        <v>84</v>
      </c>
      <c r="E16" s="11"/>
      <c r="F16" s="12" t="s">
        <v>220</v>
      </c>
      <c r="G16"/>
      <c r="H16" s="106" t="s">
        <v>119</v>
      </c>
      <c r="I16"/>
      <c r="J16" s="334"/>
      <c r="K16"/>
      <c r="L16" s="8"/>
      <c r="M16"/>
      <c r="N16" s="42"/>
      <c r="O16"/>
      <c r="P16" s="42"/>
      <c r="Q16"/>
      <c r="R16" s="42"/>
      <c r="S16"/>
      <c r="T16" s="42"/>
      <c r="U16"/>
    </row>
    <row r="17" spans="1:21" s="6" customFormat="1" ht="53" customHeight="1" x14ac:dyDescent="0.2">
      <c r="A17" s="17"/>
      <c r="B17" s="29" t="str">
        <f>LEFT(B16,SEARCH(",",B16))&amp;" стоимость"</f>
        <v>Золото (7108), стоимость</v>
      </c>
      <c r="C17" s="11"/>
      <c r="D17" s="12" t="s">
        <v>84</v>
      </c>
      <c r="E17" s="11"/>
      <c r="F17" s="12" t="s">
        <v>216</v>
      </c>
      <c r="G17"/>
      <c r="H17" s="106" t="s">
        <v>119</v>
      </c>
      <c r="I17"/>
      <c r="J17" s="334"/>
      <c r="K17"/>
      <c r="L17" s="8"/>
      <c r="M17"/>
      <c r="N17" s="42"/>
      <c r="O17"/>
      <c r="P17" s="42"/>
      <c r="Q17"/>
      <c r="R17" s="42"/>
      <c r="S17"/>
      <c r="T17" s="42"/>
      <c r="U17"/>
    </row>
    <row r="18" spans="1:21" s="6" customFormat="1" ht="53" customHeight="1" x14ac:dyDescent="0.2">
      <c r="A18" s="17"/>
      <c r="B18" s="29" t="s">
        <v>221</v>
      </c>
      <c r="C18" s="11"/>
      <c r="D18" s="12" t="s">
        <v>84</v>
      </c>
      <c r="E18" s="11"/>
      <c r="F18" s="12" t="s">
        <v>220</v>
      </c>
      <c r="G18"/>
      <c r="H18" s="106" t="s">
        <v>119</v>
      </c>
      <c r="I18"/>
      <c r="J18" s="334"/>
      <c r="K18"/>
      <c r="L18" s="8"/>
      <c r="M18"/>
      <c r="N18" s="42"/>
      <c r="O18"/>
      <c r="P18" s="42"/>
      <c r="Q18"/>
      <c r="R18" s="42"/>
      <c r="S18"/>
      <c r="T18" s="42"/>
      <c r="U18"/>
    </row>
    <row r="19" spans="1:21" s="6" customFormat="1" ht="53" customHeight="1" x14ac:dyDescent="0.2">
      <c r="A19" s="17"/>
      <c r="B19" s="29" t="str">
        <f>LEFT(B18,SEARCH(",",B18))&amp;" стоимость"</f>
        <v>Серебро (7106), стоимость</v>
      </c>
      <c r="C19" s="11"/>
      <c r="D19" s="12" t="s">
        <v>84</v>
      </c>
      <c r="E19" s="11"/>
      <c r="F19" s="12" t="s">
        <v>216</v>
      </c>
      <c r="G19"/>
      <c r="H19" s="106" t="s">
        <v>119</v>
      </c>
      <c r="I19"/>
      <c r="J19" s="334"/>
      <c r="K19"/>
      <c r="L19" s="8"/>
      <c r="M19"/>
      <c r="N19" s="42"/>
      <c r="O19"/>
      <c r="P19" s="42"/>
      <c r="Q19"/>
      <c r="R19" s="42"/>
      <c r="S19"/>
      <c r="T19" s="42"/>
      <c r="U19"/>
    </row>
    <row r="20" spans="1:21" s="6" customFormat="1" ht="53" customHeight="1" x14ac:dyDescent="0.2">
      <c r="A20" s="17"/>
      <c r="B20" s="29" t="s">
        <v>222</v>
      </c>
      <c r="C20" s="11"/>
      <c r="D20" s="12" t="s">
        <v>84</v>
      </c>
      <c r="E20" s="11"/>
      <c r="F20" s="12" t="s">
        <v>223</v>
      </c>
      <c r="G20"/>
      <c r="H20" s="106" t="s">
        <v>119</v>
      </c>
      <c r="I20"/>
      <c r="J20" s="334"/>
      <c r="K20"/>
      <c r="L20" s="8"/>
      <c r="M20"/>
      <c r="N20" s="42"/>
      <c r="O20"/>
      <c r="P20" s="42"/>
      <c r="Q20"/>
      <c r="R20" s="42"/>
      <c r="S20"/>
      <c r="T20" s="42"/>
      <c r="U20"/>
    </row>
    <row r="21" spans="1:21" s="6" customFormat="1" ht="53" customHeight="1" x14ac:dyDescent="0.2">
      <c r="A21" s="17"/>
      <c r="B21" s="29" t="str">
        <f>LEFT(B20,SEARCH(",",B20))&amp;" стоимрсть"</f>
        <v>Уголь (2701), стоимрсть</v>
      </c>
      <c r="C21" s="11"/>
      <c r="D21" s="12" t="s">
        <v>84</v>
      </c>
      <c r="E21" s="11"/>
      <c r="F21" s="12" t="s">
        <v>216</v>
      </c>
      <c r="G21"/>
      <c r="H21" s="106" t="s">
        <v>119</v>
      </c>
      <c r="I21"/>
      <c r="J21" s="334"/>
      <c r="K21"/>
      <c r="L21" s="8"/>
      <c r="M21"/>
      <c r="N21" s="42"/>
      <c r="O21"/>
      <c r="P21" s="42"/>
      <c r="Q21"/>
      <c r="R21" s="42"/>
      <c r="S21"/>
      <c r="T21" s="42"/>
      <c r="U21"/>
    </row>
    <row r="22" spans="1:21" s="6" customFormat="1" ht="53" customHeight="1" x14ac:dyDescent="0.2">
      <c r="A22" s="17"/>
      <c r="B22" s="29" t="s">
        <v>224</v>
      </c>
      <c r="C22" s="11"/>
      <c r="D22" s="12" t="s">
        <v>84</v>
      </c>
      <c r="E22" s="11"/>
      <c r="F22" s="12" t="s">
        <v>223</v>
      </c>
      <c r="G22"/>
      <c r="H22" s="106" t="s">
        <v>119</v>
      </c>
      <c r="I22"/>
      <c r="J22" s="334"/>
      <c r="K22"/>
      <c r="L22" s="8"/>
      <c r="M22"/>
      <c r="N22" s="42"/>
      <c r="O22"/>
      <c r="P22" s="42"/>
      <c r="Q22"/>
      <c r="R22" s="42"/>
      <c r="S22"/>
      <c r="T22" s="42"/>
      <c r="U22"/>
    </row>
    <row r="23" spans="1:21" s="6" customFormat="1" ht="53" customHeight="1" x14ac:dyDescent="0.2">
      <c r="A23" s="17"/>
      <c r="B23" s="29" t="str">
        <f>LEFT(B22,SEARCH(",",B22))&amp;" стоимость"</f>
        <v>Медь (2603), стоимость</v>
      </c>
      <c r="C23" s="11"/>
      <c r="D23" s="12" t="s">
        <v>84</v>
      </c>
      <c r="E23" s="11"/>
      <c r="F23" s="12" t="s">
        <v>216</v>
      </c>
      <c r="G23"/>
      <c r="H23" s="106" t="s">
        <v>119</v>
      </c>
      <c r="I23"/>
      <c r="J23" s="334"/>
      <c r="K23"/>
      <c r="L23" s="8"/>
      <c r="M23"/>
      <c r="N23" s="42"/>
      <c r="O23"/>
      <c r="P23" s="42"/>
      <c r="Q23"/>
      <c r="R23" s="42"/>
      <c r="S23"/>
      <c r="T23" s="42"/>
      <c r="U23"/>
    </row>
    <row r="24" spans="1:21" s="6" customFormat="1" ht="53" customHeight="1" x14ac:dyDescent="0.2">
      <c r="A24" s="17"/>
      <c r="B24" s="29" t="s">
        <v>225</v>
      </c>
      <c r="C24" s="11"/>
      <c r="D24" s="12" t="s">
        <v>84</v>
      </c>
      <c r="E24" s="11"/>
      <c r="F24" s="12" t="s">
        <v>223</v>
      </c>
      <c r="G24"/>
      <c r="H24" s="106" t="s">
        <v>119</v>
      </c>
      <c r="I24"/>
      <c r="J24" s="334"/>
      <c r="K24"/>
      <c r="L24" s="8"/>
      <c r="M24"/>
      <c r="N24" s="42"/>
      <c r="O24"/>
      <c r="P24" s="42"/>
      <c r="Q24"/>
      <c r="R24" s="42"/>
      <c r="S24"/>
      <c r="T24" s="42"/>
      <c r="U24"/>
    </row>
    <row r="25" spans="1:21" s="6" customFormat="1" ht="53" customHeight="1" x14ac:dyDescent="0.2">
      <c r="A25" s="17"/>
      <c r="B25" s="29" t="str">
        <f>LEFT(B24,SEARCH(",",B24))&amp;" стоимость"</f>
        <v>Добавить здесь другие виды сырья, стоимость</v>
      </c>
      <c r="C25" s="11"/>
      <c r="D25" s="12" t="s">
        <v>84</v>
      </c>
      <c r="E25" s="11"/>
      <c r="F25" s="12" t="s">
        <v>216</v>
      </c>
      <c r="G25"/>
      <c r="H25" s="106" t="s">
        <v>119</v>
      </c>
      <c r="I25"/>
      <c r="J25" s="334"/>
      <c r="K25"/>
      <c r="L25" s="8"/>
      <c r="M25"/>
      <c r="N25" s="42"/>
      <c r="O25"/>
      <c r="P25" s="42"/>
      <c r="Q25"/>
      <c r="R25" s="42"/>
      <c r="S25"/>
      <c r="T25" s="42"/>
      <c r="U25"/>
    </row>
    <row r="26" spans="1:21" s="6" customFormat="1" ht="53" customHeight="1" x14ac:dyDescent="0.2">
      <c r="A26" s="17"/>
      <c r="B26" s="29" t="s">
        <v>225</v>
      </c>
      <c r="C26" s="11"/>
      <c r="D26" s="12" t="s">
        <v>84</v>
      </c>
      <c r="E26" s="11"/>
      <c r="F26" s="12" t="s">
        <v>223</v>
      </c>
      <c r="G26"/>
      <c r="H26" s="106" t="s">
        <v>119</v>
      </c>
      <c r="I26"/>
      <c r="J26" s="334"/>
      <c r="K26"/>
      <c r="L26" s="8"/>
      <c r="M26"/>
      <c r="N26" s="42"/>
      <c r="O26"/>
      <c r="P26" s="42"/>
      <c r="Q26"/>
      <c r="R26" s="42"/>
      <c r="S26"/>
      <c r="T26" s="42"/>
      <c r="U26"/>
    </row>
    <row r="27" spans="1:21" s="6" customFormat="1" ht="53" customHeight="1" x14ac:dyDescent="0.2">
      <c r="A27" s="19"/>
      <c r="B27" s="30" t="str">
        <f>LEFT(B26,SEARCH(",",B26))&amp;" стоимость"</f>
        <v>Добавить здесь другие виды сырья, стоимость</v>
      </c>
      <c r="C27" s="14"/>
      <c r="D27" s="15" t="s">
        <v>84</v>
      </c>
      <c r="E27" s="14"/>
      <c r="F27" s="15" t="s">
        <v>216</v>
      </c>
      <c r="G27"/>
      <c r="H27" s="106" t="s">
        <v>119</v>
      </c>
      <c r="I27"/>
      <c r="J27" s="335"/>
      <c r="K27"/>
      <c r="L27" s="8"/>
      <c r="M27"/>
      <c r="N27" s="42"/>
      <c r="O27"/>
      <c r="P27" s="42"/>
      <c r="Q27"/>
      <c r="R27" s="42"/>
      <c r="S27"/>
      <c r="T27" s="42"/>
      <c r="U27"/>
    </row>
  </sheetData>
  <mergeCells count="1">
    <mergeCell ref="J10:J27"/>
  </mergeCells>
  <hyperlinks>
    <hyperlink ref="B9" r:id="rId1" xr:uid="{00000000-0004-0000-0900-000000000000}"/>
  </hyperlinks>
  <pageMargins left="0.7" right="0.7" top="0.75" bottom="0.75" header="0.3" footer="0.3"/>
  <pageSetup paperSize="8" orientation="landscape" horizontalDpi="1200" verticalDpi="1200" r:id="rId2"/>
  <headerFooter>
    <oddHeader>&amp;C&amp;G</oddHeader>
  </headerFooter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U27"/>
  <sheetViews>
    <sheetView topLeftCell="A3" zoomScale="55" zoomScaleNormal="55" workbookViewId="0">
      <selection activeCell="N19" sqref="N19"/>
    </sheetView>
  </sheetViews>
  <sheetFormatPr baseColWidth="10" defaultColWidth="10.6640625" defaultRowHeight="16" x14ac:dyDescent="0.2"/>
  <cols>
    <col min="1" max="1" width="19.6640625" customWidth="1"/>
    <col min="2" max="2" width="30.33203125" customWidth="1"/>
    <col min="3" max="3" width="4.83203125" customWidth="1"/>
    <col min="4" max="4" width="40.6640625" customWidth="1"/>
    <col min="5" max="5" width="4.83203125" customWidth="1"/>
    <col min="6" max="6" width="18.1640625" customWidth="1"/>
    <col min="7" max="7" width="3.1640625" customWidth="1"/>
    <col min="8" max="8" width="18.1640625" customWidth="1"/>
    <col min="9" max="9" width="3.1640625" customWidth="1"/>
    <col min="10" max="10" width="39.6640625" customWidth="1"/>
    <col min="11" max="11" width="3.1640625" customWidth="1"/>
    <col min="12" max="12" width="41.1640625" style="380" customWidth="1"/>
    <col min="13" max="13" width="3.1640625" customWidth="1"/>
    <col min="14" max="14" width="39.6640625" customWidth="1"/>
    <col min="15" max="15" width="3.1640625" customWidth="1"/>
    <col min="16" max="16" width="39.6640625" customWidth="1"/>
    <col min="17" max="17" width="3.1640625" customWidth="1"/>
    <col min="18" max="18" width="39.6640625" customWidth="1"/>
    <col min="19" max="19" width="3.1640625" customWidth="1"/>
    <col min="20" max="20" width="39.6640625" customWidth="1"/>
    <col min="21" max="21" width="3.1640625" customWidth="1"/>
  </cols>
  <sheetData>
    <row r="1" spans="1:21" ht="26" x14ac:dyDescent="0.3">
      <c r="A1" s="2" t="s">
        <v>226</v>
      </c>
    </row>
    <row r="3" spans="1:21" s="36" customFormat="1" ht="135" x14ac:dyDescent="0.2">
      <c r="A3" s="37" t="s">
        <v>227</v>
      </c>
      <c r="B3" s="38" t="s">
        <v>228</v>
      </c>
      <c r="C3" s="39"/>
      <c r="D3" s="12" t="s">
        <v>104</v>
      </c>
      <c r="E3" s="39"/>
      <c r="F3" s="40"/>
      <c r="G3" s="39"/>
      <c r="H3" s="40"/>
      <c r="I3" s="39"/>
      <c r="J3" s="8"/>
      <c r="L3" s="8"/>
      <c r="N3" s="42"/>
      <c r="P3" s="42"/>
      <c r="R3" s="42"/>
      <c r="T3" s="42"/>
    </row>
    <row r="4" spans="1:21" s="3" customFormat="1" ht="18" x14ac:dyDescent="0.2">
      <c r="B4" s="4"/>
      <c r="D4" s="4"/>
      <c r="F4" s="4"/>
      <c r="H4" s="4"/>
      <c r="J4" s="5"/>
      <c r="L4" s="391"/>
      <c r="N4" s="5"/>
    </row>
    <row r="5" spans="1:21" s="3" customFormat="1" ht="114" x14ac:dyDescent="0.2">
      <c r="B5" s="4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I5" s="62"/>
      <c r="J5" s="55" t="s">
        <v>109</v>
      </c>
      <c r="K5" s="34"/>
      <c r="L5" s="393" t="s">
        <v>110</v>
      </c>
      <c r="M5" s="34"/>
      <c r="N5" s="35" t="s">
        <v>129</v>
      </c>
      <c r="O5" s="34"/>
      <c r="P5" s="35" t="s">
        <v>112</v>
      </c>
      <c r="Q5" s="34"/>
      <c r="R5" s="35" t="s">
        <v>113</v>
      </c>
      <c r="S5" s="34"/>
      <c r="T5" s="35" t="s">
        <v>114</v>
      </c>
      <c r="U5" s="34"/>
    </row>
    <row r="6" spans="1:21" s="3" customFormat="1" ht="18" x14ac:dyDescent="0.2">
      <c r="B6" s="4"/>
      <c r="D6" s="4"/>
      <c r="F6" s="4"/>
      <c r="H6" s="4"/>
      <c r="J6" s="5"/>
      <c r="L6" s="391"/>
      <c r="N6" s="5"/>
      <c r="P6" s="5"/>
      <c r="R6" s="5"/>
      <c r="T6" s="5"/>
    </row>
    <row r="7" spans="1:21" s="36" customFormat="1" ht="30" x14ac:dyDescent="0.2">
      <c r="A7" s="50" t="s">
        <v>130</v>
      </c>
      <c r="B7" s="277" t="s">
        <v>229</v>
      </c>
      <c r="D7" s="7" t="s">
        <v>57</v>
      </c>
      <c r="F7" s="51"/>
      <c r="H7" s="51"/>
      <c r="J7" s="52"/>
      <c r="L7" s="390"/>
    </row>
    <row r="8" spans="1:21" s="3" customFormat="1" ht="18" x14ac:dyDescent="0.2">
      <c r="B8" s="4"/>
      <c r="D8" s="4"/>
      <c r="F8" s="4"/>
      <c r="H8" s="4"/>
      <c r="J8" s="5"/>
      <c r="L8" s="391"/>
      <c r="N8" s="5"/>
      <c r="P8" s="5"/>
      <c r="R8" s="5"/>
      <c r="T8" s="5"/>
    </row>
    <row r="9" spans="1:21" s="6" customFormat="1" ht="53" customHeight="1" x14ac:dyDescent="0.2">
      <c r="A9" s="16"/>
      <c r="B9" s="31" t="s">
        <v>211</v>
      </c>
      <c r="C9" s="9"/>
      <c r="D9" s="21"/>
      <c r="E9" s="9"/>
      <c r="F9" s="21"/>
      <c r="G9" s="23"/>
      <c r="H9" s="21"/>
      <c r="I9" s="23"/>
      <c r="J9" s="41"/>
      <c r="K9" s="24"/>
      <c r="L9" s="392"/>
      <c r="M9" s="24"/>
      <c r="N9" s="41"/>
      <c r="O9" s="24"/>
      <c r="P9" s="41"/>
      <c r="Q9" s="24"/>
      <c r="R9" s="41"/>
      <c r="S9" s="24"/>
      <c r="T9" s="41"/>
      <c r="U9" s="24"/>
    </row>
    <row r="10" spans="1:21" s="6" customFormat="1" ht="51" customHeight="1" x14ac:dyDescent="0.2">
      <c r="A10" s="16"/>
      <c r="B10" s="26" t="s">
        <v>230</v>
      </c>
      <c r="C10" s="9"/>
      <c r="D10" s="10" t="s">
        <v>118</v>
      </c>
      <c r="E10" s="9"/>
      <c r="F10" s="106" t="s">
        <v>67</v>
      </c>
      <c r="G10" s="3"/>
      <c r="H10" s="106" t="s">
        <v>119</v>
      </c>
      <c r="I10" s="3"/>
      <c r="J10" s="337"/>
      <c r="K10" s="3"/>
      <c r="L10" s="8"/>
      <c r="M10" s="3"/>
      <c r="N10" s="42"/>
      <c r="O10" s="3"/>
      <c r="P10" s="42"/>
      <c r="Q10" s="3"/>
      <c r="R10" s="42"/>
      <c r="S10" s="3"/>
      <c r="T10" s="42"/>
      <c r="U10" s="3"/>
    </row>
    <row r="11" spans="1:21" s="6" customFormat="1" ht="51" customHeight="1" x14ac:dyDescent="0.2">
      <c r="A11" s="17"/>
      <c r="B11" s="27" t="s">
        <v>231</v>
      </c>
      <c r="C11" s="11"/>
      <c r="D11" s="12" t="s">
        <v>118</v>
      </c>
      <c r="E11" s="11"/>
      <c r="F11" s="106" t="s">
        <v>67</v>
      </c>
      <c r="G11" s="39"/>
      <c r="H11" s="106" t="s">
        <v>119</v>
      </c>
      <c r="I11" s="39"/>
      <c r="J11" s="334"/>
      <c r="K11" s="36"/>
      <c r="L11" s="8"/>
      <c r="M11" s="36"/>
      <c r="N11" s="42"/>
      <c r="O11" s="36"/>
      <c r="P11" s="42"/>
      <c r="Q11" s="36"/>
      <c r="R11" s="42"/>
      <c r="S11" s="36"/>
      <c r="T11" s="42"/>
      <c r="U11" s="36"/>
    </row>
    <row r="12" spans="1:21" s="6" customFormat="1" ht="51" customHeight="1" x14ac:dyDescent="0.2">
      <c r="A12" s="17"/>
      <c r="B12" s="28" t="s">
        <v>214</v>
      </c>
      <c r="C12" s="11"/>
      <c r="D12" s="12" t="s">
        <v>84</v>
      </c>
      <c r="E12" s="11"/>
      <c r="F12" s="12" t="s">
        <v>232</v>
      </c>
      <c r="G12" s="3"/>
      <c r="H12" s="106" t="s">
        <v>119</v>
      </c>
      <c r="I12" s="3"/>
      <c r="J12" s="334"/>
      <c r="K12" s="3"/>
      <c r="L12" s="8"/>
      <c r="M12" s="3"/>
      <c r="N12" s="42"/>
      <c r="O12" s="3"/>
      <c r="P12" s="42"/>
      <c r="Q12" s="3"/>
      <c r="R12" s="42"/>
      <c r="S12" s="3"/>
      <c r="T12" s="42"/>
      <c r="U12" s="3"/>
    </row>
    <row r="13" spans="1:21" s="6" customFormat="1" ht="51" customHeight="1" x14ac:dyDescent="0.2">
      <c r="A13" s="17"/>
      <c r="B13" s="29" t="str">
        <f>LEFT(B12,SEARCH(",",B12))&amp;" стоимость"</f>
        <v>Сырая нефть (2709), стоимость</v>
      </c>
      <c r="C13" s="11"/>
      <c r="D13" s="12" t="s">
        <v>84</v>
      </c>
      <c r="E13" s="11"/>
      <c r="F13" s="12" t="s">
        <v>216</v>
      </c>
      <c r="G13" s="23"/>
      <c r="H13" s="106" t="s">
        <v>119</v>
      </c>
      <c r="I13" s="23"/>
      <c r="J13" s="334"/>
      <c r="K13" s="24"/>
      <c r="L13" s="8"/>
      <c r="M13" s="24"/>
      <c r="N13" s="42"/>
      <c r="O13" s="24"/>
      <c r="P13" s="42"/>
      <c r="Q13" s="24"/>
      <c r="R13" s="42"/>
      <c r="S13" s="24"/>
      <c r="T13" s="42"/>
      <c r="U13" s="24"/>
    </row>
    <row r="14" spans="1:21" s="6" customFormat="1" ht="51" customHeight="1" x14ac:dyDescent="0.2">
      <c r="A14" s="17"/>
      <c r="B14" s="28" t="s">
        <v>217</v>
      </c>
      <c r="C14" s="11"/>
      <c r="D14" s="12" t="s">
        <v>84</v>
      </c>
      <c r="E14" s="11"/>
      <c r="F14" s="12" t="s">
        <v>233</v>
      </c>
      <c r="G14" s="25"/>
      <c r="H14" s="106" t="s">
        <v>119</v>
      </c>
      <c r="I14" s="25"/>
      <c r="J14" s="334"/>
      <c r="K14" s="24"/>
      <c r="L14" s="8"/>
      <c r="M14" s="24"/>
      <c r="N14" s="42"/>
      <c r="O14" s="24"/>
      <c r="P14" s="42"/>
      <c r="Q14" s="24"/>
      <c r="R14" s="42"/>
      <c r="S14" s="24"/>
      <c r="T14" s="42"/>
      <c r="U14" s="24"/>
    </row>
    <row r="15" spans="1:21" s="6" customFormat="1" ht="51" customHeight="1" x14ac:dyDescent="0.2">
      <c r="A15" s="17"/>
      <c r="B15" s="29" t="str">
        <f>LEFT(B14,SEARCH(",",B14))&amp;" стоимость"</f>
        <v>Природный газ (2711), стоимость</v>
      </c>
      <c r="C15" s="11"/>
      <c r="D15" s="12" t="s">
        <v>84</v>
      </c>
      <c r="E15" s="11"/>
      <c r="F15" s="12" t="s">
        <v>216</v>
      </c>
      <c r="G15" s="25"/>
      <c r="H15" s="106" t="s">
        <v>119</v>
      </c>
      <c r="I15" s="25"/>
      <c r="J15" s="334"/>
      <c r="K15" s="24"/>
      <c r="L15" s="8"/>
      <c r="M15" s="24"/>
      <c r="N15" s="42"/>
      <c r="O15" s="24"/>
      <c r="P15" s="42"/>
      <c r="Q15" s="24"/>
      <c r="R15" s="42"/>
      <c r="S15" s="24"/>
      <c r="T15" s="42"/>
      <c r="U15" s="24"/>
    </row>
    <row r="16" spans="1:21" s="6" customFormat="1" ht="51" customHeight="1" x14ac:dyDescent="0.2">
      <c r="A16" s="17"/>
      <c r="B16" s="28" t="s">
        <v>219</v>
      </c>
      <c r="C16" s="11"/>
      <c r="D16" s="12" t="s">
        <v>84</v>
      </c>
      <c r="E16" s="11"/>
      <c r="F16" s="12" t="s">
        <v>220</v>
      </c>
      <c r="G16"/>
      <c r="H16" s="106" t="s">
        <v>119</v>
      </c>
      <c r="I16"/>
      <c r="J16" s="334"/>
      <c r="K16"/>
      <c r="L16" s="8"/>
      <c r="M16"/>
      <c r="N16" s="42"/>
      <c r="O16"/>
      <c r="P16" s="42"/>
      <c r="Q16"/>
      <c r="R16" s="42"/>
      <c r="S16"/>
      <c r="T16" s="42"/>
      <c r="U16"/>
    </row>
    <row r="17" spans="1:21" s="6" customFormat="1" ht="51" customHeight="1" x14ac:dyDescent="0.2">
      <c r="A17" s="17"/>
      <c r="B17" s="29" t="str">
        <f>LEFT(B16,SEARCH(",",B16))&amp;" стоимость"</f>
        <v>Золото (7108), стоимость</v>
      </c>
      <c r="C17" s="11"/>
      <c r="D17" s="12" t="s">
        <v>84</v>
      </c>
      <c r="E17" s="11"/>
      <c r="F17" s="12" t="s">
        <v>216</v>
      </c>
      <c r="G17"/>
      <c r="H17" s="106" t="s">
        <v>119</v>
      </c>
      <c r="I17"/>
      <c r="J17" s="334"/>
      <c r="K17"/>
      <c r="L17" s="8"/>
      <c r="M17"/>
      <c r="N17" s="42"/>
      <c r="O17"/>
      <c r="P17" s="42"/>
      <c r="Q17"/>
      <c r="R17" s="42"/>
      <c r="S17"/>
      <c r="T17" s="42"/>
      <c r="U17"/>
    </row>
    <row r="18" spans="1:21" s="6" customFormat="1" ht="51" customHeight="1" x14ac:dyDescent="0.2">
      <c r="A18" s="17"/>
      <c r="B18" s="28" t="s">
        <v>221</v>
      </c>
      <c r="C18" s="11"/>
      <c r="D18" s="12" t="s">
        <v>84</v>
      </c>
      <c r="E18" s="11"/>
      <c r="F18" s="12" t="s">
        <v>220</v>
      </c>
      <c r="G18"/>
      <c r="H18" s="106" t="s">
        <v>119</v>
      </c>
      <c r="I18"/>
      <c r="J18" s="334"/>
      <c r="K18"/>
      <c r="L18" s="8"/>
      <c r="M18"/>
      <c r="N18" s="42"/>
      <c r="O18"/>
      <c r="P18" s="42"/>
      <c r="Q18"/>
      <c r="R18" s="42"/>
      <c r="S18"/>
      <c r="T18" s="42"/>
      <c r="U18"/>
    </row>
    <row r="19" spans="1:21" s="6" customFormat="1" ht="51" customHeight="1" x14ac:dyDescent="0.2">
      <c r="A19" s="17"/>
      <c r="B19" s="29" t="str">
        <f>LEFT(B18,SEARCH(",",B18))&amp;" стоимость"</f>
        <v>Серебро (7106), стоимость</v>
      </c>
      <c r="C19" s="11"/>
      <c r="D19" s="12" t="s">
        <v>84</v>
      </c>
      <c r="E19" s="11"/>
      <c r="F19" s="12" t="s">
        <v>216</v>
      </c>
      <c r="G19"/>
      <c r="H19" s="106" t="s">
        <v>119</v>
      </c>
      <c r="I19"/>
      <c r="J19" s="334"/>
      <c r="K19"/>
      <c r="L19" s="8"/>
      <c r="M19"/>
      <c r="N19" s="42"/>
      <c r="O19"/>
      <c r="P19" s="42"/>
      <c r="Q19"/>
      <c r="R19" s="42"/>
      <c r="S19"/>
      <c r="T19" s="42"/>
      <c r="U19"/>
    </row>
    <row r="20" spans="1:21" s="6" customFormat="1" ht="51" customHeight="1" x14ac:dyDescent="0.2">
      <c r="A20" s="17"/>
      <c r="B20" s="28" t="s">
        <v>222</v>
      </c>
      <c r="C20" s="11"/>
      <c r="D20" s="12" t="s">
        <v>84</v>
      </c>
      <c r="E20" s="11"/>
      <c r="F20" s="12" t="s">
        <v>234</v>
      </c>
      <c r="G20"/>
      <c r="H20" s="106" t="s">
        <v>119</v>
      </c>
      <c r="I20"/>
      <c r="J20" s="334"/>
      <c r="K20"/>
      <c r="L20" s="8"/>
      <c r="M20"/>
      <c r="N20" s="42"/>
      <c r="O20"/>
      <c r="P20" s="42"/>
      <c r="Q20"/>
      <c r="R20" s="42"/>
      <c r="S20"/>
      <c r="T20" s="42"/>
      <c r="U20"/>
    </row>
    <row r="21" spans="1:21" s="6" customFormat="1" ht="51" customHeight="1" x14ac:dyDescent="0.2">
      <c r="A21" s="17"/>
      <c r="B21" s="29" t="str">
        <f>LEFT(B20,SEARCH(",",B20))&amp;" стоимость"</f>
        <v>Уголь (2701), стоимость</v>
      </c>
      <c r="C21" s="11"/>
      <c r="D21" s="12" t="s">
        <v>84</v>
      </c>
      <c r="E21" s="11"/>
      <c r="F21" s="12" t="s">
        <v>216</v>
      </c>
      <c r="G21"/>
      <c r="H21" s="106" t="s">
        <v>119</v>
      </c>
      <c r="I21"/>
      <c r="J21" s="334"/>
      <c r="K21"/>
      <c r="L21" s="8"/>
      <c r="M21"/>
      <c r="N21" s="42"/>
      <c r="O21"/>
      <c r="P21" s="42"/>
      <c r="Q21"/>
      <c r="R21" s="42"/>
      <c r="S21"/>
      <c r="T21" s="42"/>
      <c r="U21"/>
    </row>
    <row r="22" spans="1:21" s="6" customFormat="1" ht="51" customHeight="1" x14ac:dyDescent="0.2">
      <c r="A22" s="17"/>
      <c r="B22" s="28" t="s">
        <v>224</v>
      </c>
      <c r="C22" s="11"/>
      <c r="D22" s="12" t="s">
        <v>84</v>
      </c>
      <c r="E22" s="11"/>
      <c r="F22" s="12" t="s">
        <v>223</v>
      </c>
      <c r="G22"/>
      <c r="H22" s="106" t="s">
        <v>119</v>
      </c>
      <c r="I22"/>
      <c r="J22" s="334"/>
      <c r="K22"/>
      <c r="L22" s="8"/>
      <c r="M22"/>
      <c r="N22" s="42"/>
      <c r="O22"/>
      <c r="P22" s="42"/>
      <c r="Q22"/>
      <c r="R22" s="42"/>
      <c r="S22"/>
      <c r="T22" s="42"/>
      <c r="U22"/>
    </row>
    <row r="23" spans="1:21" s="6" customFormat="1" ht="51" customHeight="1" x14ac:dyDescent="0.2">
      <c r="A23" s="17"/>
      <c r="B23" s="29" t="str">
        <f>LEFT(B22,SEARCH(",",B22))&amp;" стоимость"</f>
        <v>Медь (2603), стоимость</v>
      </c>
      <c r="C23" s="11"/>
      <c r="D23" s="12" t="s">
        <v>84</v>
      </c>
      <c r="E23" s="11"/>
      <c r="F23" s="12" t="s">
        <v>216</v>
      </c>
      <c r="G23"/>
      <c r="H23" s="106" t="s">
        <v>119</v>
      </c>
      <c r="I23"/>
      <c r="J23" s="334"/>
      <c r="K23"/>
      <c r="L23" s="8"/>
      <c r="M23"/>
      <c r="N23" s="42"/>
      <c r="O23"/>
      <c r="P23" s="42"/>
      <c r="Q23"/>
      <c r="R23" s="42"/>
      <c r="S23"/>
      <c r="T23" s="42"/>
      <c r="U23"/>
    </row>
    <row r="24" spans="1:21" s="6" customFormat="1" ht="51" customHeight="1" x14ac:dyDescent="0.2">
      <c r="A24" s="17"/>
      <c r="B24" s="28" t="s">
        <v>225</v>
      </c>
      <c r="C24" s="11"/>
      <c r="D24" s="12" t="s">
        <v>84</v>
      </c>
      <c r="E24" s="11"/>
      <c r="F24" s="12" t="s">
        <v>223</v>
      </c>
      <c r="G24"/>
      <c r="H24" s="106" t="s">
        <v>119</v>
      </c>
      <c r="I24"/>
      <c r="J24" s="334"/>
      <c r="K24"/>
      <c r="L24" s="8"/>
      <c r="M24"/>
      <c r="N24" s="42"/>
      <c r="O24"/>
      <c r="P24" s="42"/>
      <c r="Q24"/>
      <c r="R24" s="42"/>
      <c r="S24"/>
      <c r="T24" s="42"/>
      <c r="U24"/>
    </row>
    <row r="25" spans="1:21" s="6" customFormat="1" ht="51" customHeight="1" x14ac:dyDescent="0.2">
      <c r="A25" s="17"/>
      <c r="B25" s="29" t="str">
        <f>LEFT(B24,SEARCH(",",B24))&amp;" стоимость"</f>
        <v>Добавить здесь другие виды сырья, стоимость</v>
      </c>
      <c r="C25" s="11"/>
      <c r="D25" s="12" t="s">
        <v>84</v>
      </c>
      <c r="E25" s="11"/>
      <c r="F25" s="12" t="s">
        <v>216</v>
      </c>
      <c r="G25"/>
      <c r="H25" s="106" t="s">
        <v>119</v>
      </c>
      <c r="I25"/>
      <c r="J25" s="334"/>
      <c r="K25"/>
      <c r="L25" s="8"/>
      <c r="M25"/>
      <c r="N25" s="42"/>
      <c r="O25"/>
      <c r="P25" s="42"/>
      <c r="Q25"/>
      <c r="R25" s="42"/>
      <c r="S25"/>
      <c r="T25" s="42"/>
      <c r="U25"/>
    </row>
    <row r="26" spans="1:21" s="6" customFormat="1" ht="51" customHeight="1" x14ac:dyDescent="0.2">
      <c r="A26" s="17"/>
      <c r="B26" s="28" t="s">
        <v>225</v>
      </c>
      <c r="C26" s="11"/>
      <c r="D26" s="12" t="s">
        <v>84</v>
      </c>
      <c r="E26" s="11"/>
      <c r="F26" s="12" t="s">
        <v>223</v>
      </c>
      <c r="G26"/>
      <c r="H26" s="106" t="s">
        <v>119</v>
      </c>
      <c r="I26"/>
      <c r="J26" s="334"/>
      <c r="K26"/>
      <c r="L26" s="8"/>
      <c r="M26"/>
      <c r="N26" s="42"/>
      <c r="O26"/>
      <c r="P26" s="42"/>
      <c r="Q26"/>
      <c r="R26" s="42"/>
      <c r="S26"/>
      <c r="T26" s="42"/>
      <c r="U26"/>
    </row>
    <row r="27" spans="1:21" s="6" customFormat="1" ht="51" customHeight="1" x14ac:dyDescent="0.2">
      <c r="A27" s="19"/>
      <c r="B27" s="30" t="str">
        <f>LEFT(B26,SEARCH(",",B26))&amp;" стоимость"</f>
        <v>Добавить здесь другие виды сырья, стоимость</v>
      </c>
      <c r="C27" s="14"/>
      <c r="D27" s="15" t="s">
        <v>84</v>
      </c>
      <c r="E27" s="14"/>
      <c r="F27" s="15" t="s">
        <v>216</v>
      </c>
      <c r="G27"/>
      <c r="H27" s="106" t="s">
        <v>119</v>
      </c>
      <c r="I27"/>
      <c r="J27" s="335"/>
      <c r="K27"/>
      <c r="L27" s="8"/>
      <c r="M27"/>
      <c r="N27" s="42"/>
      <c r="O27"/>
      <c r="P27" s="42"/>
      <c r="Q27"/>
      <c r="R27" s="42"/>
      <c r="S27"/>
      <c r="T27" s="42"/>
      <c r="U27"/>
    </row>
  </sheetData>
  <mergeCells count="1">
    <mergeCell ref="J10:J27"/>
  </mergeCells>
  <hyperlinks>
    <hyperlink ref="B9" r:id="rId1" xr:uid="{00000000-0004-0000-0A00-000000000000}"/>
  </hyperlinks>
  <pageMargins left="0.7" right="0.7" top="0.75" bottom="0.75" header="0.3" footer="0.3"/>
  <pageSetup paperSize="8" orientation="landscape" horizontalDpi="1200" verticalDpi="1200" r:id="rId2"/>
  <headerFooter>
    <oddHeader>&amp;C&amp;G</oddHead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U20"/>
  <sheetViews>
    <sheetView topLeftCell="A2" zoomScale="49" zoomScaleNormal="49" workbookViewId="0">
      <selection activeCell="L26" sqref="L26"/>
    </sheetView>
  </sheetViews>
  <sheetFormatPr baseColWidth="10" defaultColWidth="10.6640625" defaultRowHeight="16" x14ac:dyDescent="0.2"/>
  <cols>
    <col min="1" max="1" width="19.33203125" customWidth="1"/>
    <col min="2" max="2" width="71.5" style="251" customWidth="1"/>
    <col min="3" max="3" width="3" customWidth="1"/>
    <col min="4" max="4" width="30.1640625" customWidth="1"/>
    <col min="5" max="5" width="3" customWidth="1"/>
    <col min="6" max="6" width="26" customWidth="1"/>
    <col min="7" max="7" width="3" customWidth="1"/>
    <col min="8" max="8" width="27" customWidth="1"/>
    <col min="9" max="9" width="3" customWidth="1"/>
    <col min="10" max="10" width="39.6640625" customWidth="1"/>
    <col min="11" max="11" width="3" customWidth="1"/>
    <col min="12" max="12" width="39.1640625" style="394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235</v>
      </c>
    </row>
    <row r="3" spans="1:21" s="46" customFormat="1" ht="75" x14ac:dyDescent="0.2">
      <c r="A3" s="282" t="s">
        <v>236</v>
      </c>
      <c r="B3" s="65" t="s">
        <v>237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252"/>
      <c r="D4" s="56"/>
      <c r="F4" s="56"/>
      <c r="H4" s="56"/>
      <c r="J4" s="57"/>
      <c r="L4" s="382"/>
      <c r="N4" s="57"/>
    </row>
    <row r="5" spans="1:21" s="62" customFormat="1" ht="110.5" customHeight="1" x14ac:dyDescent="0.2">
      <c r="A5" s="60"/>
      <c r="B5" s="99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111</v>
      </c>
      <c r="O5" s="54"/>
      <c r="P5" s="55" t="s">
        <v>112</v>
      </c>
      <c r="Q5" s="54"/>
      <c r="R5" s="55" t="s">
        <v>113</v>
      </c>
      <c r="S5" s="54"/>
      <c r="T5" s="55" t="s">
        <v>114</v>
      </c>
    </row>
    <row r="6" spans="1:21" s="44" customFormat="1" ht="18" x14ac:dyDescent="0.2">
      <c r="A6" s="64"/>
      <c r="B6" s="252"/>
      <c r="D6" s="56"/>
      <c r="F6" s="56"/>
      <c r="H6" s="56"/>
      <c r="J6" s="57"/>
      <c r="L6" s="382"/>
      <c r="N6" s="57"/>
      <c r="P6" s="57"/>
      <c r="R6" s="57"/>
      <c r="T6" s="57"/>
    </row>
    <row r="7" spans="1:21" s="11" customFormat="1" ht="30" x14ac:dyDescent="0.2">
      <c r="A7" s="17"/>
      <c r="B7" s="91" t="s">
        <v>238</v>
      </c>
      <c r="D7" s="12" t="s">
        <v>118</v>
      </c>
      <c r="F7" s="106" t="s">
        <v>67</v>
      </c>
      <c r="G7" s="44"/>
      <c r="H7" s="106" t="s">
        <v>119</v>
      </c>
      <c r="I7" s="44"/>
      <c r="J7" s="323"/>
      <c r="K7" s="44"/>
      <c r="L7" s="58"/>
      <c r="M7" s="44"/>
      <c r="N7" s="45"/>
      <c r="O7" s="46"/>
      <c r="P7" s="45"/>
      <c r="Q7" s="46"/>
      <c r="R7" s="45"/>
      <c r="S7" s="46"/>
      <c r="T7" s="45"/>
      <c r="U7" s="44"/>
    </row>
    <row r="8" spans="1:21" s="11" customFormat="1" ht="30" x14ac:dyDescent="0.2">
      <c r="A8" s="17"/>
      <c r="B8" s="74" t="s">
        <v>239</v>
      </c>
      <c r="D8" s="12" t="s">
        <v>118</v>
      </c>
      <c r="F8" s="106" t="s">
        <v>67</v>
      </c>
      <c r="G8" s="46"/>
      <c r="H8" s="106" t="s">
        <v>119</v>
      </c>
      <c r="I8" s="46"/>
      <c r="J8" s="324"/>
      <c r="K8" s="46"/>
      <c r="L8" s="58"/>
      <c r="M8" s="46"/>
      <c r="N8" s="45"/>
      <c r="O8" s="46"/>
      <c r="P8" s="45"/>
      <c r="Q8" s="46"/>
      <c r="R8" s="45"/>
      <c r="S8" s="46"/>
      <c r="T8" s="45"/>
      <c r="U8" s="46"/>
    </row>
    <row r="9" spans="1:21" s="11" customFormat="1" ht="30" x14ac:dyDescent="0.2">
      <c r="A9" s="17"/>
      <c r="B9" s="74" t="s">
        <v>240</v>
      </c>
      <c r="D9" s="12" t="s">
        <v>118</v>
      </c>
      <c r="F9" s="106" t="s">
        <v>67</v>
      </c>
      <c r="G9" s="46"/>
      <c r="H9" s="106" t="s">
        <v>119</v>
      </c>
      <c r="I9" s="46"/>
      <c r="J9" s="324"/>
      <c r="K9" s="46"/>
      <c r="L9" s="58"/>
      <c r="M9" s="46"/>
      <c r="N9" s="45"/>
      <c r="O9" s="46"/>
      <c r="P9" s="45"/>
      <c r="Q9" s="46"/>
      <c r="R9" s="45"/>
      <c r="S9" s="46"/>
      <c r="T9" s="45"/>
      <c r="U9" s="46"/>
    </row>
    <row r="10" spans="1:21" s="11" customFormat="1" ht="30" x14ac:dyDescent="0.2">
      <c r="A10" s="17"/>
      <c r="B10" s="74" t="s">
        <v>241</v>
      </c>
      <c r="D10" s="12" t="s">
        <v>118</v>
      </c>
      <c r="F10" s="106" t="s">
        <v>67</v>
      </c>
      <c r="G10" s="46"/>
      <c r="H10" s="106" t="s">
        <v>119</v>
      </c>
      <c r="I10" s="46"/>
      <c r="J10" s="324"/>
      <c r="K10" s="46"/>
      <c r="L10" s="58"/>
      <c r="M10" s="46"/>
      <c r="N10" s="45"/>
      <c r="O10" s="46"/>
      <c r="P10" s="45"/>
      <c r="Q10" s="46"/>
      <c r="R10" s="45"/>
      <c r="S10" s="46"/>
      <c r="T10" s="45"/>
      <c r="U10" s="46"/>
    </row>
    <row r="11" spans="1:21" s="11" customFormat="1" ht="60" x14ac:dyDescent="0.2">
      <c r="A11" s="17"/>
      <c r="B11" s="74" t="s">
        <v>242</v>
      </c>
      <c r="D11" s="12" t="s">
        <v>118</v>
      </c>
      <c r="F11" s="106" t="s">
        <v>67</v>
      </c>
      <c r="G11" s="46"/>
      <c r="H11" s="106" t="s">
        <v>119</v>
      </c>
      <c r="I11" s="46"/>
      <c r="J11" s="324"/>
      <c r="K11" s="46"/>
      <c r="L11" s="58"/>
      <c r="M11" s="46"/>
      <c r="N11" s="45"/>
      <c r="O11" s="46"/>
      <c r="P11" s="45"/>
      <c r="Q11" s="46"/>
      <c r="R11" s="45"/>
      <c r="S11" s="46"/>
      <c r="T11" s="45"/>
      <c r="U11" s="46"/>
    </row>
    <row r="12" spans="1:21" s="11" customFormat="1" ht="30" x14ac:dyDescent="0.2">
      <c r="A12" s="17"/>
      <c r="B12" s="74" t="s">
        <v>243</v>
      </c>
      <c r="D12" s="12" t="s">
        <v>118</v>
      </c>
      <c r="F12" s="106" t="s">
        <v>67</v>
      </c>
      <c r="G12" s="46"/>
      <c r="H12" s="106" t="s">
        <v>119</v>
      </c>
      <c r="I12" s="46"/>
      <c r="J12" s="324"/>
      <c r="K12" s="46"/>
      <c r="L12" s="58"/>
      <c r="M12" s="46"/>
      <c r="N12" s="45"/>
      <c r="O12" s="46"/>
      <c r="P12" s="45"/>
      <c r="Q12" s="46"/>
      <c r="R12" s="45"/>
      <c r="S12" s="46"/>
      <c r="T12" s="45"/>
      <c r="U12" s="46"/>
    </row>
    <row r="13" spans="1:21" s="11" customFormat="1" ht="45" x14ac:dyDescent="0.2">
      <c r="A13" s="17"/>
      <c r="B13" s="74" t="s">
        <v>244</v>
      </c>
      <c r="D13" s="12" t="s">
        <v>118</v>
      </c>
      <c r="F13" s="106" t="s">
        <v>67</v>
      </c>
      <c r="G13" s="46"/>
      <c r="H13" s="106" t="s">
        <v>119</v>
      </c>
      <c r="I13" s="46"/>
      <c r="J13" s="324"/>
      <c r="K13" s="46"/>
      <c r="L13" s="58"/>
      <c r="M13" s="46"/>
      <c r="N13" s="45"/>
      <c r="O13" s="46"/>
      <c r="P13" s="45"/>
      <c r="Q13" s="46"/>
      <c r="R13" s="45"/>
      <c r="S13" s="46"/>
      <c r="T13" s="45"/>
      <c r="U13" s="46"/>
    </row>
    <row r="14" spans="1:21" s="11" customFormat="1" ht="30" x14ac:dyDescent="0.2">
      <c r="A14" s="17"/>
      <c r="B14" s="74" t="s">
        <v>245</v>
      </c>
      <c r="D14" s="12" t="s">
        <v>118</v>
      </c>
      <c r="F14" s="106" t="s">
        <v>67</v>
      </c>
      <c r="G14" s="46"/>
      <c r="H14" s="106" t="s">
        <v>119</v>
      </c>
      <c r="I14" s="46"/>
      <c r="J14" s="324"/>
      <c r="K14" s="46"/>
      <c r="L14" s="58"/>
      <c r="M14" s="46"/>
      <c r="N14" s="45"/>
      <c r="O14" s="46"/>
      <c r="P14" s="45"/>
      <c r="Q14" s="46"/>
      <c r="R14" s="45"/>
      <c r="S14" s="46"/>
      <c r="T14" s="45"/>
      <c r="U14" s="46"/>
    </row>
    <row r="15" spans="1:21" s="11" customFormat="1" ht="45" x14ac:dyDescent="0.2">
      <c r="A15" s="17"/>
      <c r="B15" s="74" t="s">
        <v>246</v>
      </c>
      <c r="D15" s="12" t="s">
        <v>118</v>
      </c>
      <c r="F15" s="106" t="s">
        <v>67</v>
      </c>
      <c r="G15" s="46"/>
      <c r="H15" s="106" t="s">
        <v>119</v>
      </c>
      <c r="I15" s="46"/>
      <c r="J15" s="324"/>
      <c r="K15" s="46"/>
      <c r="L15" s="58"/>
      <c r="M15" s="46"/>
      <c r="N15" s="45"/>
      <c r="O15" s="46"/>
      <c r="P15" s="45"/>
      <c r="Q15" s="46"/>
      <c r="R15" s="45"/>
      <c r="S15" s="46"/>
      <c r="T15" s="45"/>
      <c r="U15" s="46"/>
    </row>
    <row r="16" spans="1:21" s="11" customFormat="1" ht="90" x14ac:dyDescent="0.2">
      <c r="A16" s="17"/>
      <c r="B16" s="74" t="s">
        <v>247</v>
      </c>
      <c r="D16" s="12" t="s">
        <v>118</v>
      </c>
      <c r="F16" s="106" t="s">
        <v>67</v>
      </c>
      <c r="G16" s="46"/>
      <c r="H16" s="106" t="s">
        <v>119</v>
      </c>
      <c r="I16" s="46"/>
      <c r="J16" s="324"/>
      <c r="K16" s="46"/>
      <c r="L16" s="58"/>
      <c r="M16" s="46"/>
      <c r="N16" s="45"/>
      <c r="O16" s="46"/>
      <c r="P16" s="45"/>
      <c r="Q16" s="46"/>
      <c r="R16" s="45"/>
      <c r="S16" s="46"/>
      <c r="T16" s="45"/>
      <c r="U16" s="46"/>
    </row>
    <row r="17" spans="1:21" s="11" customFormat="1" ht="75" x14ac:dyDescent="0.2">
      <c r="A17" s="17"/>
      <c r="B17" s="74" t="s">
        <v>248</v>
      </c>
      <c r="D17" s="12" t="s">
        <v>118</v>
      </c>
      <c r="F17" s="106" t="s">
        <v>67</v>
      </c>
      <c r="G17" s="46"/>
      <c r="H17" s="106" t="s">
        <v>119</v>
      </c>
      <c r="I17" s="46"/>
      <c r="J17" s="324"/>
      <c r="K17" s="46"/>
      <c r="L17" s="58"/>
      <c r="M17" s="46"/>
      <c r="N17" s="45"/>
      <c r="O17" s="46"/>
      <c r="P17" s="45"/>
      <c r="Q17" s="46"/>
      <c r="R17" s="45"/>
      <c r="S17" s="46"/>
      <c r="T17" s="45"/>
      <c r="U17" s="46"/>
    </row>
    <row r="18" spans="1:21" s="11" customFormat="1" ht="30" x14ac:dyDescent="0.2">
      <c r="A18" s="17"/>
      <c r="B18" s="74" t="s">
        <v>249</v>
      </c>
      <c r="D18" s="12"/>
      <c r="F18" s="106" t="s">
        <v>67</v>
      </c>
      <c r="G18" s="46"/>
      <c r="H18" s="106" t="s">
        <v>119</v>
      </c>
      <c r="I18" s="46"/>
      <c r="J18" s="324"/>
      <c r="K18" s="46"/>
      <c r="L18" s="58"/>
      <c r="M18" s="46"/>
      <c r="N18" s="45"/>
      <c r="O18" s="46"/>
      <c r="P18" s="45"/>
      <c r="Q18" s="46"/>
      <c r="R18" s="45"/>
      <c r="S18" s="46"/>
      <c r="T18" s="45"/>
      <c r="U18" s="44"/>
    </row>
    <row r="19" spans="1:21" s="11" customFormat="1" ht="75" x14ac:dyDescent="0.2">
      <c r="A19" s="17"/>
      <c r="B19" s="74" t="s">
        <v>250</v>
      </c>
      <c r="D19" s="12"/>
      <c r="F19" s="106" t="s">
        <v>67</v>
      </c>
      <c r="G19" s="46"/>
      <c r="H19" s="106" t="s">
        <v>119</v>
      </c>
      <c r="I19" s="46"/>
      <c r="J19" s="325"/>
      <c r="K19" s="46"/>
      <c r="L19" s="58"/>
      <c r="M19" s="46"/>
      <c r="N19" s="45"/>
      <c r="O19" s="46"/>
      <c r="P19" s="45"/>
      <c r="Q19" s="46"/>
      <c r="R19" s="45"/>
      <c r="S19" s="46"/>
      <c r="T19" s="45"/>
      <c r="U19" s="46"/>
    </row>
    <row r="20" spans="1:21" s="13" customFormat="1" x14ac:dyDescent="0.2">
      <c r="A20" s="69"/>
      <c r="B20" s="92"/>
      <c r="L20" s="395"/>
    </row>
  </sheetData>
  <mergeCells count="1">
    <mergeCell ref="J7:J19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N99"/>
  <sheetViews>
    <sheetView showGridLines="0" zoomScale="50" zoomScaleNormal="42" workbookViewId="0">
      <selection activeCell="I19" sqref="I19"/>
    </sheetView>
  </sheetViews>
  <sheetFormatPr baseColWidth="10" defaultColWidth="4" defaultRowHeight="24" customHeight="1" x14ac:dyDescent="0.2"/>
  <cols>
    <col min="1" max="1" width="4" style="6"/>
    <col min="2" max="2" width="48.6640625" style="6" customWidth="1"/>
    <col min="3" max="3" width="44.5" style="6" customWidth="1"/>
    <col min="4" max="4" width="48.1640625" style="6" customWidth="1"/>
    <col min="5" max="5" width="23" style="6" customWidth="1"/>
    <col min="6" max="6" width="26.5" style="6" customWidth="1"/>
    <col min="7" max="7" width="44.1640625" style="6" bestFit="1" customWidth="1"/>
    <col min="8" max="10" width="26.5" style="6" customWidth="1"/>
    <col min="11" max="11" width="32.6640625" style="6" customWidth="1"/>
    <col min="12" max="33" width="4" style="6"/>
    <col min="34" max="34" width="12.1640625" style="6" bestFit="1" customWidth="1"/>
    <col min="35" max="16384" width="4" style="6"/>
  </cols>
  <sheetData>
    <row r="1" spans="2:14" ht="14" x14ac:dyDescent="0.2"/>
    <row r="2" spans="2:14" ht="14" x14ac:dyDescent="0.2">
      <c r="B2" s="307" t="s">
        <v>251</v>
      </c>
      <c r="C2" s="307"/>
      <c r="D2" s="307"/>
      <c r="E2" s="307"/>
      <c r="F2" s="307"/>
      <c r="G2" s="307"/>
      <c r="H2" s="307"/>
      <c r="I2" s="307"/>
      <c r="J2" s="307"/>
    </row>
    <row r="3" spans="2:14" ht="23" x14ac:dyDescent="0.2">
      <c r="B3" s="308" t="s">
        <v>34</v>
      </c>
      <c r="C3" s="308"/>
      <c r="D3" s="308"/>
      <c r="E3" s="308"/>
      <c r="F3" s="308"/>
      <c r="G3" s="308"/>
      <c r="H3" s="308"/>
      <c r="I3" s="308"/>
      <c r="J3" s="308"/>
    </row>
    <row r="4" spans="2:14" ht="14" x14ac:dyDescent="0.2">
      <c r="B4" s="310" t="s">
        <v>252</v>
      </c>
      <c r="C4" s="310"/>
      <c r="D4" s="310"/>
      <c r="E4" s="310"/>
      <c r="F4" s="310"/>
      <c r="G4" s="310"/>
      <c r="H4" s="310"/>
      <c r="I4" s="310"/>
      <c r="J4" s="310"/>
    </row>
    <row r="5" spans="2:14" ht="14" x14ac:dyDescent="0.2">
      <c r="B5" s="310" t="s">
        <v>253</v>
      </c>
      <c r="C5" s="310"/>
      <c r="D5" s="310"/>
      <c r="E5" s="310"/>
      <c r="F5" s="310"/>
      <c r="G5" s="310"/>
      <c r="H5" s="310"/>
      <c r="I5" s="310"/>
      <c r="J5" s="310"/>
    </row>
    <row r="6" spans="2:14" ht="14" x14ac:dyDescent="0.2">
      <c r="B6" s="310" t="s">
        <v>254</v>
      </c>
      <c r="C6" s="310"/>
      <c r="D6" s="310"/>
      <c r="E6" s="310"/>
      <c r="F6" s="310"/>
      <c r="G6" s="310"/>
      <c r="H6" s="310"/>
      <c r="I6" s="310"/>
      <c r="J6" s="310"/>
    </row>
    <row r="7" spans="2:14" ht="15.75" customHeight="1" x14ac:dyDescent="0.2">
      <c r="B7" s="310" t="s">
        <v>255</v>
      </c>
      <c r="C7" s="310"/>
      <c r="D7" s="310"/>
      <c r="E7" s="310"/>
      <c r="F7" s="310"/>
      <c r="G7" s="310"/>
      <c r="H7" s="310"/>
      <c r="I7" s="310"/>
      <c r="J7" s="310"/>
    </row>
    <row r="8" spans="2:14" ht="14" x14ac:dyDescent="0.2">
      <c r="B8" s="310" t="s">
        <v>256</v>
      </c>
      <c r="C8" s="310"/>
      <c r="D8" s="310"/>
      <c r="E8" s="310"/>
      <c r="F8" s="310"/>
      <c r="G8" s="310"/>
      <c r="H8" s="310"/>
      <c r="I8" s="310"/>
      <c r="J8" s="310"/>
    </row>
    <row r="9" spans="2:14" ht="14" x14ac:dyDescent="0.2"/>
    <row r="10" spans="2:14" ht="23" x14ac:dyDescent="0.2">
      <c r="B10" s="339" t="s">
        <v>257</v>
      </c>
      <c r="C10" s="339"/>
      <c r="D10" s="339"/>
      <c r="E10" s="339"/>
      <c r="F10" s="339"/>
      <c r="G10" s="339"/>
      <c r="H10" s="339"/>
      <c r="I10" s="339"/>
      <c r="J10" s="339"/>
    </row>
    <row r="11" spans="2:14" s="108" customFormat="1" ht="25.5" customHeight="1" x14ac:dyDescent="0.2">
      <c r="B11" s="340" t="s">
        <v>258</v>
      </c>
      <c r="C11" s="340"/>
      <c r="D11" s="340"/>
      <c r="E11" s="340"/>
      <c r="F11" s="340"/>
      <c r="G11" s="340"/>
      <c r="H11" s="340"/>
      <c r="I11" s="340"/>
      <c r="J11" s="340"/>
    </row>
    <row r="12" spans="2:14" s="109" customFormat="1" ht="14" x14ac:dyDescent="0.2">
      <c r="B12" s="341"/>
      <c r="C12" s="341"/>
      <c r="D12" s="341"/>
      <c r="E12" s="341"/>
      <c r="F12" s="341"/>
      <c r="G12" s="341"/>
      <c r="H12" s="341"/>
      <c r="I12" s="341"/>
      <c r="J12" s="341"/>
    </row>
    <row r="13" spans="2:14" s="109" customFormat="1" ht="18" x14ac:dyDescent="0.2">
      <c r="B13" s="338" t="s">
        <v>259</v>
      </c>
      <c r="C13" s="338"/>
      <c r="D13" s="338"/>
      <c r="E13" s="338"/>
      <c r="F13" s="338"/>
      <c r="G13" s="338"/>
      <c r="H13" s="338"/>
      <c r="I13" s="338"/>
      <c r="J13" s="338"/>
    </row>
    <row r="14" spans="2:14" s="109" customFormat="1" ht="14" x14ac:dyDescent="0.2">
      <c r="B14" s="110" t="s">
        <v>260</v>
      </c>
      <c r="C14" s="110" t="s">
        <v>261</v>
      </c>
      <c r="D14" s="6" t="s">
        <v>262</v>
      </c>
      <c r="E14" s="303" t="s">
        <v>263</v>
      </c>
      <c r="F14" s="303" t="s">
        <v>264</v>
      </c>
      <c r="G14" s="6" t="s">
        <v>265</v>
      </c>
      <c r="H14" s="111"/>
      <c r="I14" s="112"/>
    </row>
    <row r="15" spans="2:14" s="109" customFormat="1" ht="14" x14ac:dyDescent="0.2">
      <c r="B15" s="6" t="s">
        <v>266</v>
      </c>
      <c r="C15" s="6" t="s">
        <v>267</v>
      </c>
      <c r="D15" s="6">
        <v>994316206</v>
      </c>
      <c r="E15" s="303" t="s">
        <v>268</v>
      </c>
      <c r="F15" s="303" t="s">
        <v>268</v>
      </c>
      <c r="G15" s="297"/>
      <c r="H15" s="112"/>
      <c r="I15" s="112"/>
    </row>
    <row r="16" spans="2:14" s="109" customFormat="1" ht="14" x14ac:dyDescent="0.2">
      <c r="B16" s="109" t="s">
        <v>269</v>
      </c>
      <c r="C16" s="6" t="s">
        <v>270</v>
      </c>
      <c r="D16" s="6" t="s">
        <v>271</v>
      </c>
      <c r="E16" s="303" t="s">
        <v>268</v>
      </c>
      <c r="F16" s="303" t="s">
        <v>268</v>
      </c>
      <c r="G16" s="297"/>
      <c r="H16" s="112"/>
      <c r="I16" s="6"/>
      <c r="L16" s="111"/>
      <c r="M16" s="111"/>
      <c r="N16" s="111"/>
    </row>
    <row r="17" spans="2:14" s="109" customFormat="1" ht="14" x14ac:dyDescent="0.2">
      <c r="B17" s="109" t="s">
        <v>272</v>
      </c>
      <c r="C17" s="6" t="s">
        <v>270</v>
      </c>
      <c r="D17" s="6" t="s">
        <v>271</v>
      </c>
      <c r="E17" s="303" t="s">
        <v>268</v>
      </c>
      <c r="F17" s="303" t="s">
        <v>268</v>
      </c>
      <c r="G17" s="297"/>
      <c r="H17" s="112"/>
      <c r="I17" s="6"/>
      <c r="L17" s="112"/>
      <c r="M17" s="112"/>
      <c r="N17" s="112"/>
    </row>
    <row r="18" spans="2:14" s="109" customFormat="1" ht="14" x14ac:dyDescent="0.2">
      <c r="B18" s="109" t="s">
        <v>273</v>
      </c>
      <c r="C18" s="6" t="s">
        <v>274</v>
      </c>
      <c r="D18" s="6" t="s">
        <v>271</v>
      </c>
      <c r="E18" s="303" t="s">
        <v>268</v>
      </c>
      <c r="F18" s="303" t="s">
        <v>268</v>
      </c>
      <c r="G18" s="297"/>
      <c r="L18" s="112"/>
      <c r="M18" s="112"/>
      <c r="N18" s="112"/>
    </row>
    <row r="19" spans="2:14" s="109" customFormat="1" ht="14" x14ac:dyDescent="0.2">
      <c r="B19" s="109" t="s">
        <v>275</v>
      </c>
      <c r="C19" s="6" t="s">
        <v>276</v>
      </c>
      <c r="D19" s="6" t="s">
        <v>271</v>
      </c>
      <c r="E19" s="303" t="s">
        <v>268</v>
      </c>
      <c r="F19" s="303" t="s">
        <v>268</v>
      </c>
      <c r="G19" s="297"/>
      <c r="L19" s="112"/>
      <c r="M19" s="112"/>
      <c r="N19" s="112"/>
    </row>
    <row r="20" spans="2:14" s="109" customFormat="1" ht="45" x14ac:dyDescent="0.2">
      <c r="B20" s="262" t="s">
        <v>277</v>
      </c>
      <c r="C20" s="6" t="s">
        <v>278</v>
      </c>
      <c r="D20" s="6" t="s">
        <v>271</v>
      </c>
      <c r="E20" s="303" t="s">
        <v>268</v>
      </c>
      <c r="F20" s="303" t="s">
        <v>268</v>
      </c>
      <c r="G20" s="297"/>
    </row>
    <row r="21" spans="2:14" s="109" customFormat="1" ht="14" x14ac:dyDescent="0.2">
      <c r="C21" s="6"/>
      <c r="D21" s="113"/>
    </row>
    <row r="22" spans="2:14" s="109" customFormat="1" ht="18" x14ac:dyDescent="0.2">
      <c r="B22" s="338" t="s">
        <v>279</v>
      </c>
      <c r="C22" s="338"/>
      <c r="D22" s="338"/>
      <c r="E22" s="338"/>
      <c r="F22" s="338"/>
      <c r="G22" s="338"/>
      <c r="H22" s="338"/>
      <c r="I22" s="338"/>
      <c r="J22" s="338"/>
    </row>
    <row r="23" spans="2:14" s="109" customFormat="1" ht="14" x14ac:dyDescent="0.2">
      <c r="B23" s="343" t="s">
        <v>280</v>
      </c>
      <c r="C23" s="344"/>
      <c r="D23" s="345"/>
      <c r="E23" s="111"/>
    </row>
    <row r="24" spans="2:14" s="109" customFormat="1" ht="14" x14ac:dyDescent="0.2">
      <c r="B24" s="114" t="s">
        <v>281</v>
      </c>
      <c r="C24" s="115" t="s">
        <v>282</v>
      </c>
      <c r="D24" s="116" t="s">
        <v>283</v>
      </c>
    </row>
    <row r="25" spans="2:14" s="109" customFormat="1" ht="14" x14ac:dyDescent="0.2"/>
    <row r="26" spans="2:14" s="109" customFormat="1" ht="14" x14ac:dyDescent="0.2">
      <c r="B26" s="110" t="s">
        <v>284</v>
      </c>
      <c r="C26" s="110" t="s">
        <v>285</v>
      </c>
      <c r="D26" s="6" t="s">
        <v>286</v>
      </c>
      <c r="E26" s="6" t="s">
        <v>287</v>
      </c>
      <c r="F26" s="6" t="s">
        <v>288</v>
      </c>
      <c r="G26" s="6" t="s">
        <v>289</v>
      </c>
      <c r="H26" s="6" t="s">
        <v>290</v>
      </c>
      <c r="I26" s="303" t="s">
        <v>263</v>
      </c>
      <c r="J26" s="303" t="s">
        <v>264</v>
      </c>
      <c r="K26" s="6" t="s">
        <v>291</v>
      </c>
    </row>
    <row r="27" spans="2:14" s="109" customFormat="1" ht="14" x14ac:dyDescent="0.2">
      <c r="B27" s="6" t="s">
        <v>292</v>
      </c>
      <c r="C27" s="6" t="s">
        <v>293</v>
      </c>
      <c r="D27" s="6" t="s">
        <v>271</v>
      </c>
      <c r="E27" s="6" t="s">
        <v>294</v>
      </c>
      <c r="F27" s="6" t="s">
        <v>295</v>
      </c>
      <c r="G27" s="117" t="s">
        <v>68</v>
      </c>
      <c r="H27" s="117" t="s">
        <v>68</v>
      </c>
      <c r="I27" s="303" t="s">
        <v>268</v>
      </c>
      <c r="J27" s="303" t="s">
        <v>268</v>
      </c>
      <c r="K27" s="113">
        <f>SUMIF(Table10[Компания 1],Companies[[#This Row],[Полное название компании]],Table10[Сумма доходов])</f>
        <v>13625000</v>
      </c>
    </row>
    <row r="28" spans="2:14" s="109" customFormat="1" ht="14" x14ac:dyDescent="0.2">
      <c r="B28" s="6" t="s">
        <v>296</v>
      </c>
      <c r="C28" s="6" t="s">
        <v>293</v>
      </c>
      <c r="D28" s="6" t="s">
        <v>271</v>
      </c>
      <c r="E28" s="6" t="s">
        <v>297</v>
      </c>
      <c r="G28" s="117" t="s">
        <v>68</v>
      </c>
      <c r="H28" s="117" t="s">
        <v>68</v>
      </c>
      <c r="I28" s="303" t="s">
        <v>268</v>
      </c>
      <c r="J28" s="303" t="s">
        <v>268</v>
      </c>
      <c r="K28" s="113">
        <f>SUMIF(Table10[Компания 1],Companies[[#This Row],[Полное название компании]],Table10[Сумма доходов])</f>
        <v>1000000</v>
      </c>
    </row>
    <row r="29" spans="2:14" s="109" customFormat="1" ht="14" x14ac:dyDescent="0.2">
      <c r="C29" s="109" t="s">
        <v>293</v>
      </c>
      <c r="D29" s="6" t="s">
        <v>271</v>
      </c>
      <c r="E29" s="6" t="s">
        <v>298</v>
      </c>
      <c r="G29" s="117" t="s">
        <v>68</v>
      </c>
      <c r="H29" s="117" t="s">
        <v>68</v>
      </c>
      <c r="I29" s="303" t="s">
        <v>268</v>
      </c>
      <c r="J29" s="303" t="s">
        <v>268</v>
      </c>
      <c r="K29" s="113">
        <f>SUMIF(Table10[Компания 1],Companies[[#This Row],[Полное название компании]],Table10[Сумма доходов])</f>
        <v>0</v>
      </c>
    </row>
    <row r="30" spans="2:14" s="109" customFormat="1" ht="14" x14ac:dyDescent="0.2">
      <c r="D30" s="6" t="s">
        <v>271</v>
      </c>
      <c r="E30" s="6" t="s">
        <v>298</v>
      </c>
      <c r="G30" s="117" t="s">
        <v>68</v>
      </c>
      <c r="H30" s="117" t="s">
        <v>68</v>
      </c>
      <c r="I30" s="303" t="s">
        <v>268</v>
      </c>
      <c r="J30" s="303" t="s">
        <v>268</v>
      </c>
      <c r="K30" s="113">
        <f>SUMIF(Table10[Компания 1],Companies[[#This Row],[Полное название компании]],Table10[Сумма доходов])</f>
        <v>0</v>
      </c>
    </row>
    <row r="31" spans="2:14" s="109" customFormat="1" ht="14" x14ac:dyDescent="0.2">
      <c r="D31" s="6" t="s">
        <v>271</v>
      </c>
      <c r="E31" s="6" t="s">
        <v>298</v>
      </c>
      <c r="G31" s="117" t="s">
        <v>68</v>
      </c>
      <c r="H31" s="117" t="s">
        <v>68</v>
      </c>
      <c r="I31" s="303" t="s">
        <v>268</v>
      </c>
      <c r="J31" s="303" t="s">
        <v>268</v>
      </c>
      <c r="K31" s="113">
        <f>SUMIF(Table10[Компания 1],Companies[[#This Row],[Полное название компании]],Table10[Сумма доходов])</f>
        <v>0</v>
      </c>
    </row>
    <row r="32" spans="2:14" s="109" customFormat="1" ht="14" x14ac:dyDescent="0.2">
      <c r="B32" s="109" t="s">
        <v>277</v>
      </c>
      <c r="D32" s="6" t="s">
        <v>271</v>
      </c>
      <c r="G32" s="117" t="s">
        <v>68</v>
      </c>
      <c r="H32" s="117" t="s">
        <v>68</v>
      </c>
      <c r="I32" s="303" t="s">
        <v>268</v>
      </c>
      <c r="J32" s="303" t="s">
        <v>268</v>
      </c>
      <c r="K32" s="113">
        <f>SUMIF(Table10[Компания 1],Companies[[#This Row],[Полное название компании]],Table10[Сумма доходов])</f>
        <v>0</v>
      </c>
    </row>
    <row r="33" spans="2:10" s="109" customFormat="1" ht="14" x14ac:dyDescent="0.2">
      <c r="C33" s="6"/>
      <c r="F33" s="117"/>
      <c r="G33" s="117"/>
    </row>
    <row r="34" spans="2:10" s="109" customFormat="1" ht="18" x14ac:dyDescent="0.2">
      <c r="B34" s="338" t="s">
        <v>299</v>
      </c>
      <c r="C34" s="338"/>
      <c r="D34" s="338"/>
      <c r="E34" s="338"/>
      <c r="F34" s="338"/>
      <c r="G34" s="338"/>
      <c r="H34" s="338"/>
      <c r="I34" s="338"/>
      <c r="J34" s="338"/>
    </row>
    <row r="35" spans="2:10" s="109" customFormat="1" ht="14" x14ac:dyDescent="0.15">
      <c r="B35" s="110" t="s">
        <v>300</v>
      </c>
      <c r="C35" s="118" t="s">
        <v>301</v>
      </c>
      <c r="D35" s="118" t="s">
        <v>302</v>
      </c>
      <c r="E35" s="118" t="s">
        <v>303</v>
      </c>
      <c r="F35" s="6" t="s">
        <v>304</v>
      </c>
      <c r="G35" s="6" t="s">
        <v>305</v>
      </c>
      <c r="H35" s="6" t="s">
        <v>306</v>
      </c>
      <c r="I35" s="6" t="s">
        <v>307</v>
      </c>
      <c r="J35" s="6" t="s">
        <v>308</v>
      </c>
    </row>
    <row r="36" spans="2:10" s="109" customFormat="1" ht="15" x14ac:dyDescent="0.15">
      <c r="B36" s="6" t="s">
        <v>309</v>
      </c>
      <c r="C36" s="118" t="s">
        <v>310</v>
      </c>
      <c r="D36" s="118" t="s">
        <v>292</v>
      </c>
      <c r="E36" s="118" t="s">
        <v>311</v>
      </c>
      <c r="F36" s="118" t="s">
        <v>310</v>
      </c>
      <c r="H36" s="109" t="s">
        <v>312</v>
      </c>
      <c r="J36" s="109" t="s">
        <v>313</v>
      </c>
    </row>
    <row r="37" spans="2:10" s="109" customFormat="1" ht="14" x14ac:dyDescent="0.15">
      <c r="B37" s="6" t="s">
        <v>314</v>
      </c>
      <c r="C37" s="118" t="s">
        <v>315</v>
      </c>
      <c r="D37" s="118" t="s">
        <v>316</v>
      </c>
      <c r="E37" s="118" t="s">
        <v>317</v>
      </c>
      <c r="F37" s="118" t="s">
        <v>318</v>
      </c>
      <c r="H37" s="109" t="s">
        <v>319</v>
      </c>
      <c r="J37" s="109" t="s">
        <v>313</v>
      </c>
    </row>
    <row r="38" spans="2:10" s="109" customFormat="1" ht="14" x14ac:dyDescent="0.15">
      <c r="B38" s="6" t="s">
        <v>314</v>
      </c>
      <c r="C38" s="118" t="s">
        <v>315</v>
      </c>
      <c r="D38" s="118" t="s">
        <v>316</v>
      </c>
      <c r="E38" s="118" t="s">
        <v>320</v>
      </c>
      <c r="F38" s="118" t="s">
        <v>318</v>
      </c>
      <c r="H38" s="109" t="s">
        <v>223</v>
      </c>
      <c r="J38" s="109" t="s">
        <v>313</v>
      </c>
    </row>
    <row r="39" spans="2:10" s="109" customFormat="1" ht="14" x14ac:dyDescent="0.15">
      <c r="B39" s="6" t="s">
        <v>314</v>
      </c>
      <c r="C39" s="118" t="s">
        <v>315</v>
      </c>
      <c r="D39" s="118" t="s">
        <v>316</v>
      </c>
      <c r="E39" s="118" t="s">
        <v>321</v>
      </c>
      <c r="F39" s="118" t="s">
        <v>318</v>
      </c>
      <c r="H39" s="109" t="s">
        <v>223</v>
      </c>
      <c r="J39" s="109" t="s">
        <v>313</v>
      </c>
    </row>
    <row r="40" spans="2:10" s="109" customFormat="1" ht="14" x14ac:dyDescent="0.15">
      <c r="B40" s="6" t="s">
        <v>322</v>
      </c>
      <c r="C40" s="118" t="s">
        <v>323</v>
      </c>
      <c r="D40" s="118" t="s">
        <v>324</v>
      </c>
      <c r="E40" s="118" t="s">
        <v>325</v>
      </c>
      <c r="F40" s="118" t="s">
        <v>318</v>
      </c>
      <c r="H40" s="109" t="s">
        <v>220</v>
      </c>
      <c r="J40" s="109" t="s">
        <v>313</v>
      </c>
    </row>
    <row r="41" spans="2:10" s="109" customFormat="1" ht="14" x14ac:dyDescent="0.15">
      <c r="B41" s="6"/>
      <c r="C41" s="118" t="s">
        <v>326</v>
      </c>
      <c r="D41" s="118" t="s">
        <v>324</v>
      </c>
      <c r="E41" s="118" t="s">
        <v>327</v>
      </c>
      <c r="F41" s="118" t="s">
        <v>318</v>
      </c>
      <c r="H41" s="109" t="s">
        <v>234</v>
      </c>
      <c r="J41" s="109" t="s">
        <v>313</v>
      </c>
    </row>
    <row r="42" spans="2:10" s="109" customFormat="1" ht="14" x14ac:dyDescent="0.15">
      <c r="B42" s="288"/>
      <c r="C42" s="118" t="s">
        <v>328</v>
      </c>
      <c r="D42" s="118" t="s">
        <v>324</v>
      </c>
      <c r="E42" s="118" t="s">
        <v>311</v>
      </c>
      <c r="F42" s="118" t="s">
        <v>318</v>
      </c>
      <c r="H42" s="109" t="s">
        <v>234</v>
      </c>
      <c r="J42" s="109" t="s">
        <v>313</v>
      </c>
    </row>
    <row r="43" spans="2:10" s="109" customFormat="1" ht="14" x14ac:dyDescent="0.15">
      <c r="B43" s="6"/>
      <c r="C43" s="118" t="s">
        <v>329</v>
      </c>
      <c r="D43" s="118"/>
      <c r="E43" s="118" t="s">
        <v>327</v>
      </c>
      <c r="F43" s="118" t="s">
        <v>318</v>
      </c>
      <c r="H43" s="109" t="s">
        <v>234</v>
      </c>
      <c r="J43" s="109" t="s">
        <v>313</v>
      </c>
    </row>
    <row r="44" spans="2:10" ht="14" x14ac:dyDescent="0.15">
      <c r="C44" s="118" t="s">
        <v>330</v>
      </c>
      <c r="D44" s="118"/>
      <c r="E44" s="118" t="s">
        <v>327</v>
      </c>
      <c r="F44" s="118" t="s">
        <v>318</v>
      </c>
      <c r="H44" s="109" t="s">
        <v>234</v>
      </c>
      <c r="J44" s="109" t="s">
        <v>313</v>
      </c>
    </row>
    <row r="45" spans="2:10" ht="14" x14ac:dyDescent="0.15">
      <c r="C45" s="118" t="s">
        <v>331</v>
      </c>
      <c r="D45" s="118"/>
      <c r="E45" s="118"/>
      <c r="F45" s="118" t="s">
        <v>318</v>
      </c>
      <c r="H45" s="109" t="s">
        <v>234</v>
      </c>
      <c r="J45" s="109" t="s">
        <v>313</v>
      </c>
    </row>
    <row r="46" spans="2:10" ht="14" x14ac:dyDescent="0.15">
      <c r="C46" s="118" t="s">
        <v>331</v>
      </c>
      <c r="D46" s="118"/>
      <c r="E46" s="118"/>
      <c r="F46" s="118" t="s">
        <v>318</v>
      </c>
      <c r="H46" s="109" t="s">
        <v>234</v>
      </c>
      <c r="J46" s="109" t="s">
        <v>313</v>
      </c>
    </row>
    <row r="47" spans="2:10" s="109" customFormat="1" ht="14" x14ac:dyDescent="0.15">
      <c r="B47" s="6"/>
      <c r="C47" s="118" t="s">
        <v>331</v>
      </c>
      <c r="D47" s="118"/>
      <c r="E47" s="118"/>
      <c r="F47" s="118" t="s">
        <v>318</v>
      </c>
      <c r="H47" s="109" t="s">
        <v>234</v>
      </c>
      <c r="J47" s="109" t="s">
        <v>313</v>
      </c>
    </row>
    <row r="48" spans="2:10" s="109" customFormat="1" ht="14" x14ac:dyDescent="0.15">
      <c r="B48" s="6"/>
      <c r="C48" s="118" t="s">
        <v>331</v>
      </c>
      <c r="D48" s="118"/>
      <c r="E48" s="118"/>
      <c r="F48" s="118" t="s">
        <v>318</v>
      </c>
      <c r="H48" s="109" t="s">
        <v>234</v>
      </c>
      <c r="J48" s="109" t="s">
        <v>313</v>
      </c>
    </row>
    <row r="49" spans="2:10" s="109" customFormat="1" ht="14" x14ac:dyDescent="0.15">
      <c r="B49" s="6"/>
      <c r="C49" s="118" t="s">
        <v>331</v>
      </c>
      <c r="D49" s="118"/>
      <c r="E49" s="118"/>
      <c r="F49" s="118" t="s">
        <v>318</v>
      </c>
      <c r="H49" s="109" t="s">
        <v>234</v>
      </c>
      <c r="J49" s="109" t="s">
        <v>313</v>
      </c>
    </row>
    <row r="50" spans="2:10" ht="14" x14ac:dyDescent="0.15">
      <c r="C50" s="118" t="s">
        <v>331</v>
      </c>
      <c r="D50" s="118"/>
      <c r="E50" s="118"/>
      <c r="F50" s="118" t="s">
        <v>318</v>
      </c>
      <c r="H50" s="109" t="s">
        <v>234</v>
      </c>
      <c r="J50" s="109" t="s">
        <v>313</v>
      </c>
    </row>
    <row r="51" spans="2:10" s="109" customFormat="1" ht="14" x14ac:dyDescent="0.15">
      <c r="B51" s="6"/>
      <c r="C51" s="118" t="s">
        <v>331</v>
      </c>
      <c r="D51" s="118"/>
      <c r="E51" s="118"/>
      <c r="F51" s="118" t="s">
        <v>318</v>
      </c>
      <c r="H51" s="109" t="s">
        <v>234</v>
      </c>
      <c r="J51" s="109" t="s">
        <v>313</v>
      </c>
    </row>
    <row r="52" spans="2:10" ht="14" x14ac:dyDescent="0.15">
      <c r="B52" s="109" t="s">
        <v>277</v>
      </c>
      <c r="C52" s="118"/>
      <c r="D52" s="118"/>
      <c r="E52" s="118"/>
      <c r="F52" s="118"/>
      <c r="H52" s="109" t="s">
        <v>234</v>
      </c>
      <c r="J52" s="109" t="s">
        <v>313</v>
      </c>
    </row>
    <row r="53" spans="2:10" s="109" customFormat="1" ht="15" thickBot="1" x14ac:dyDescent="0.25">
      <c r="B53" s="119"/>
      <c r="C53" s="120"/>
      <c r="D53" s="121"/>
      <c r="E53" s="120"/>
      <c r="F53" s="122"/>
      <c r="G53" s="122"/>
      <c r="H53" s="122"/>
      <c r="I53" s="122"/>
      <c r="J53" s="122"/>
    </row>
    <row r="54" spans="2:10" ht="14" x14ac:dyDescent="0.2">
      <c r="B54" s="288"/>
      <c r="C54" s="288"/>
      <c r="D54" s="288"/>
      <c r="E54" s="288"/>
    </row>
    <row r="55" spans="2:10" s="109" customFormat="1" ht="15" thickBot="1" x14ac:dyDescent="0.25">
      <c r="B55" s="346"/>
      <c r="C55" s="347"/>
      <c r="D55" s="347"/>
      <c r="E55" s="347"/>
      <c r="F55" s="347"/>
      <c r="G55" s="347"/>
      <c r="H55" s="347"/>
      <c r="I55" s="347"/>
      <c r="J55" s="347"/>
    </row>
    <row r="56" spans="2:10" s="109" customFormat="1" ht="14" x14ac:dyDescent="0.2">
      <c r="B56" s="348"/>
      <c r="C56" s="349"/>
      <c r="D56" s="349"/>
      <c r="E56" s="349"/>
      <c r="F56" s="349"/>
      <c r="G56" s="349"/>
      <c r="H56" s="349"/>
      <c r="I56" s="349"/>
      <c r="J56" s="349"/>
    </row>
    <row r="57" spans="2:10" ht="15" thickBot="1" x14ac:dyDescent="0.25">
      <c r="B57" s="288"/>
      <c r="C57" s="288"/>
      <c r="D57" s="288"/>
      <c r="E57" s="288"/>
    </row>
    <row r="58" spans="2:10" ht="14" x14ac:dyDescent="0.2">
      <c r="B58" s="317" t="s">
        <v>29</v>
      </c>
      <c r="C58" s="317"/>
      <c r="D58" s="317"/>
      <c r="E58" s="317"/>
      <c r="F58" s="317"/>
      <c r="G58" s="317"/>
      <c r="H58" s="317"/>
      <c r="I58" s="317"/>
      <c r="J58" s="317"/>
    </row>
    <row r="59" spans="2:10" ht="16.5" customHeight="1" x14ac:dyDescent="0.2">
      <c r="B59" s="304" t="s">
        <v>30</v>
      </c>
      <c r="C59" s="304"/>
      <c r="D59" s="304"/>
      <c r="E59" s="304"/>
      <c r="F59" s="304"/>
      <c r="G59" s="304"/>
      <c r="H59" s="304"/>
      <c r="I59" s="304"/>
      <c r="J59" s="304"/>
    </row>
    <row r="60" spans="2:10" ht="14" x14ac:dyDescent="0.2">
      <c r="B60" s="319" t="s">
        <v>32</v>
      </c>
      <c r="C60" s="319"/>
      <c r="D60" s="319"/>
      <c r="E60" s="319"/>
      <c r="F60" s="319"/>
      <c r="G60" s="319"/>
      <c r="H60" s="319"/>
      <c r="I60" s="319"/>
      <c r="J60" s="319"/>
    </row>
    <row r="61" spans="2:10" ht="14" x14ac:dyDescent="0.2">
      <c r="B61" s="342"/>
      <c r="C61" s="342"/>
      <c r="D61" s="342"/>
      <c r="E61" s="342"/>
      <c r="F61" s="342"/>
      <c r="G61" s="342"/>
      <c r="H61" s="342"/>
      <c r="I61" s="342"/>
      <c r="J61" s="342"/>
    </row>
    <row r="62" spans="2:10" ht="14" x14ac:dyDescent="0.2"/>
    <row r="63" spans="2:10" ht="14" x14ac:dyDescent="0.2"/>
    <row r="64" spans="2:10" ht="14" x14ac:dyDescent="0.2"/>
    <row r="65" spans="2:5" ht="14" x14ac:dyDescent="0.2"/>
    <row r="66" spans="2:5" s="109" customFormat="1" ht="14" x14ac:dyDescent="0.2">
      <c r="B66" s="6"/>
      <c r="C66" s="6"/>
      <c r="D66" s="6"/>
      <c r="E66" s="6"/>
    </row>
    <row r="67" spans="2:5" ht="14" x14ac:dyDescent="0.2"/>
    <row r="68" spans="2:5" ht="14" x14ac:dyDescent="0.2"/>
    <row r="69" spans="2:5" ht="14" x14ac:dyDescent="0.2"/>
    <row r="70" spans="2:5" ht="14" x14ac:dyDescent="0.2"/>
    <row r="71" spans="2:5" ht="14" x14ac:dyDescent="0.2"/>
    <row r="72" spans="2:5" ht="14" x14ac:dyDescent="0.2"/>
    <row r="73" spans="2:5" ht="14" x14ac:dyDescent="0.2"/>
    <row r="74" spans="2:5" ht="15" customHeight="1" x14ac:dyDescent="0.2"/>
    <row r="75" spans="2:5" ht="15" customHeight="1" x14ac:dyDescent="0.2"/>
    <row r="76" spans="2:5" ht="14" x14ac:dyDescent="0.2"/>
    <row r="77" spans="2:5" ht="14" x14ac:dyDescent="0.2"/>
    <row r="78" spans="2:5" ht="18.75" customHeight="1" x14ac:dyDescent="0.2"/>
    <row r="79" spans="2:5" ht="14" x14ac:dyDescent="0.2"/>
    <row r="80" spans="2:5" ht="14" x14ac:dyDescent="0.2"/>
    <row r="81" ht="14" x14ac:dyDescent="0.2"/>
    <row r="82" ht="14" x14ac:dyDescent="0.2"/>
    <row r="83" ht="14" x14ac:dyDescent="0.2"/>
    <row r="84" ht="14" x14ac:dyDescent="0.2"/>
    <row r="85" ht="14" x14ac:dyDescent="0.2"/>
    <row r="86" ht="14" x14ac:dyDescent="0.2"/>
    <row r="87" ht="14" x14ac:dyDescent="0.2"/>
    <row r="88" ht="14" x14ac:dyDescent="0.2"/>
    <row r="89" ht="14" x14ac:dyDescent="0.2"/>
    <row r="90" ht="14" x14ac:dyDescent="0.2"/>
    <row r="91" ht="14" x14ac:dyDescent="0.2"/>
    <row r="92" ht="14" x14ac:dyDescent="0.2"/>
    <row r="93" ht="14" x14ac:dyDescent="0.2"/>
    <row r="94" ht="14" x14ac:dyDescent="0.2"/>
    <row r="95" ht="14" x14ac:dyDescent="0.2"/>
    <row r="96" ht="14" x14ac:dyDescent="0.2"/>
    <row r="97" ht="14" x14ac:dyDescent="0.2"/>
    <row r="98" ht="14" x14ac:dyDescent="0.2"/>
    <row r="99" ht="14" x14ac:dyDescent="0.2"/>
  </sheetData>
  <mergeCells count="20">
    <mergeCell ref="B60:J60"/>
    <mergeCell ref="B61:J61"/>
    <mergeCell ref="B23:D23"/>
    <mergeCell ref="B34:J34"/>
    <mergeCell ref="B55:J55"/>
    <mergeCell ref="B56:J56"/>
    <mergeCell ref="B58:J58"/>
    <mergeCell ref="B59:J59"/>
    <mergeCell ref="B22:J22"/>
    <mergeCell ref="B2:J2"/>
    <mergeCell ref="B3:J3"/>
    <mergeCell ref="B4:J4"/>
    <mergeCell ref="B5:J5"/>
    <mergeCell ref="B6:J6"/>
    <mergeCell ref="B7:J7"/>
    <mergeCell ref="B8:J8"/>
    <mergeCell ref="B10:J10"/>
    <mergeCell ref="B11:J11"/>
    <mergeCell ref="B12:J12"/>
    <mergeCell ref="B13:J13"/>
  </mergeCells>
  <pageMargins left="0.25" right="0.25" top="0.75" bottom="0.75" header="0.3" footer="0.3"/>
  <pageSetup paperSize="8" fitToHeight="0" orientation="landscape" horizontalDpi="2400" verticalDpi="2400" r:id="rId1"/>
  <tableParts count="3"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1:U83"/>
  <sheetViews>
    <sheetView showGridLines="0" topLeftCell="A32" zoomScale="52" zoomScaleNormal="52" workbookViewId="0">
      <selection activeCell="F10" sqref="F10:N10"/>
    </sheetView>
  </sheetViews>
  <sheetFormatPr baseColWidth="10" defaultColWidth="8.6640625" defaultRowHeight="14" x14ac:dyDescent="0.15"/>
  <cols>
    <col min="1" max="1" width="2.6640625" style="118" customWidth="1"/>
    <col min="2" max="5" width="0" style="118" hidden="1" customWidth="1"/>
    <col min="6" max="6" width="50.5" style="118" customWidth="1"/>
    <col min="7" max="7" width="16.6640625" style="118" customWidth="1"/>
    <col min="8" max="8" width="27.1640625" style="118" customWidth="1"/>
    <col min="9" max="9" width="23.5" style="118" customWidth="1"/>
    <col min="10" max="10" width="27" style="118" customWidth="1"/>
    <col min="11" max="11" width="10.1640625" style="118" customWidth="1"/>
    <col min="12" max="12" width="2.6640625" style="118" customWidth="1"/>
    <col min="13" max="13" width="19.5" style="118" bestFit="1" customWidth="1"/>
    <col min="14" max="14" width="73.5" style="118" bestFit="1" customWidth="1"/>
    <col min="15" max="15" width="4" style="118" customWidth="1"/>
    <col min="16" max="17" width="8.6640625" style="118"/>
    <col min="18" max="18" width="21.1640625" style="118" bestFit="1" customWidth="1"/>
    <col min="19" max="19" width="8.6640625" style="118"/>
    <col min="20" max="20" width="21.1640625" style="118" bestFit="1" customWidth="1"/>
    <col min="21" max="16384" width="8.6640625" style="118"/>
  </cols>
  <sheetData>
    <row r="1" spans="6:14" s="6" customFormat="1" ht="15.75" hidden="1" customHeight="1" x14ac:dyDescent="0.2"/>
    <row r="2" spans="6:14" s="6" customFormat="1" hidden="1" x14ac:dyDescent="0.2"/>
    <row r="3" spans="6:14" s="6" customFormat="1" hidden="1" x14ac:dyDescent="0.2">
      <c r="N3" s="123" t="s">
        <v>332</v>
      </c>
    </row>
    <row r="4" spans="6:14" s="6" customFormat="1" hidden="1" x14ac:dyDescent="0.2">
      <c r="N4" s="123" t="str">
        <f>[1]Introduction!G4</f>
        <v>YYYY-MM-DD</v>
      </c>
    </row>
    <row r="5" spans="6:14" s="6" customFormat="1" hidden="1" x14ac:dyDescent="0.2"/>
    <row r="6" spans="6:14" s="6" customFormat="1" hidden="1" x14ac:dyDescent="0.2"/>
    <row r="7" spans="6:14" s="6" customFormat="1" x14ac:dyDescent="0.2"/>
    <row r="8" spans="6:14" s="6" customFormat="1" x14ac:dyDescent="0.2">
      <c r="F8" s="307" t="s">
        <v>333</v>
      </c>
      <c r="G8" s="307"/>
      <c r="H8" s="307"/>
      <c r="I8" s="307"/>
      <c r="J8" s="307"/>
      <c r="K8" s="307"/>
      <c r="L8" s="307"/>
      <c r="M8" s="307"/>
      <c r="N8" s="307"/>
    </row>
    <row r="9" spans="6:14" s="6" customFormat="1" ht="23" x14ac:dyDescent="0.2">
      <c r="F9" s="353" t="s">
        <v>34</v>
      </c>
      <c r="G9" s="353"/>
      <c r="H9" s="353"/>
      <c r="I9" s="353"/>
      <c r="J9" s="353"/>
      <c r="K9" s="353"/>
      <c r="L9" s="353"/>
      <c r="M9" s="353"/>
      <c r="N9" s="353"/>
    </row>
    <row r="10" spans="6:14" s="6" customFormat="1" x14ac:dyDescent="0.2">
      <c r="F10" s="354" t="s">
        <v>334</v>
      </c>
      <c r="G10" s="354"/>
      <c r="H10" s="354"/>
      <c r="I10" s="354"/>
      <c r="J10" s="354"/>
      <c r="K10" s="354"/>
      <c r="L10" s="354"/>
      <c r="M10" s="354"/>
      <c r="N10" s="354"/>
    </row>
    <row r="11" spans="6:14" s="6" customFormat="1" x14ac:dyDescent="0.2">
      <c r="F11" s="309" t="s">
        <v>335</v>
      </c>
      <c r="G11" s="309"/>
      <c r="H11" s="309"/>
      <c r="I11" s="309"/>
      <c r="J11" s="309"/>
      <c r="K11" s="309"/>
      <c r="L11" s="309"/>
      <c r="M11" s="309"/>
      <c r="N11" s="309"/>
    </row>
    <row r="12" spans="6:14" s="6" customFormat="1" x14ac:dyDescent="0.2">
      <c r="F12" s="309" t="s">
        <v>336</v>
      </c>
      <c r="G12" s="309"/>
      <c r="H12" s="309"/>
      <c r="I12" s="309"/>
      <c r="J12" s="309"/>
      <c r="K12" s="309"/>
      <c r="L12" s="309"/>
      <c r="M12" s="309"/>
      <c r="N12" s="309"/>
    </row>
    <row r="13" spans="6:14" s="6" customFormat="1" x14ac:dyDescent="0.2">
      <c r="F13" s="352" t="s">
        <v>337</v>
      </c>
      <c r="G13" s="352"/>
      <c r="H13" s="352"/>
      <c r="I13" s="352"/>
      <c r="J13" s="352"/>
      <c r="K13" s="352"/>
      <c r="L13" s="352"/>
      <c r="M13" s="352"/>
      <c r="N13" s="352"/>
    </row>
    <row r="14" spans="6:14" s="6" customFormat="1" x14ac:dyDescent="0.2">
      <c r="F14" s="356" t="s">
        <v>338</v>
      </c>
      <c r="G14" s="356"/>
      <c r="H14" s="356"/>
      <c r="I14" s="356"/>
      <c r="J14" s="356"/>
      <c r="K14" s="356"/>
      <c r="L14" s="356"/>
      <c r="M14" s="356"/>
      <c r="N14" s="356"/>
    </row>
    <row r="15" spans="6:14" s="6" customFormat="1" x14ac:dyDescent="0.2">
      <c r="F15" s="357" t="s">
        <v>339</v>
      </c>
      <c r="G15" s="357"/>
      <c r="H15" s="357"/>
      <c r="I15" s="357"/>
      <c r="J15" s="357"/>
      <c r="K15" s="357"/>
      <c r="L15" s="357"/>
      <c r="M15" s="357"/>
      <c r="N15" s="357"/>
    </row>
    <row r="16" spans="6:14" s="6" customFormat="1" x14ac:dyDescent="0.15">
      <c r="F16" s="358" t="s">
        <v>256</v>
      </c>
      <c r="G16" s="358"/>
      <c r="H16" s="358"/>
      <c r="I16" s="358"/>
      <c r="J16" s="358"/>
      <c r="K16" s="358"/>
      <c r="L16" s="358"/>
      <c r="M16" s="358"/>
      <c r="N16" s="358"/>
    </row>
    <row r="17" spans="2:21" s="6" customFormat="1" x14ac:dyDescent="0.2"/>
    <row r="18" spans="2:21" s="6" customFormat="1" ht="23" x14ac:dyDescent="0.2">
      <c r="F18" s="339" t="s">
        <v>340</v>
      </c>
      <c r="G18" s="339"/>
      <c r="H18" s="339"/>
      <c r="I18" s="339"/>
      <c r="J18" s="339"/>
      <c r="K18" s="339"/>
      <c r="M18" s="359" t="s">
        <v>341</v>
      </c>
      <c r="N18" s="359"/>
    </row>
    <row r="19" spans="2:21" s="6" customFormat="1" ht="15.75" customHeight="1" x14ac:dyDescent="0.2">
      <c r="M19" s="360" t="s">
        <v>342</v>
      </c>
      <c r="N19" s="360"/>
    </row>
    <row r="20" spans="2:21" x14ac:dyDescent="0.15">
      <c r="F20" s="361" t="s">
        <v>343</v>
      </c>
      <c r="G20" s="361"/>
      <c r="H20" s="361"/>
      <c r="I20" s="361"/>
      <c r="J20" s="361"/>
      <c r="K20" s="362"/>
      <c r="M20" s="6"/>
      <c r="N20" s="6"/>
    </row>
    <row r="21" spans="2:21" ht="23" x14ac:dyDescent="0.15">
      <c r="B21" s="124" t="s">
        <v>344</v>
      </c>
      <c r="C21" s="124" t="s">
        <v>345</v>
      </c>
      <c r="D21" s="124" t="s">
        <v>346</v>
      </c>
      <c r="E21" s="124" t="s">
        <v>347</v>
      </c>
      <c r="F21" s="263" t="s">
        <v>348</v>
      </c>
      <c r="G21" s="263" t="s">
        <v>287</v>
      </c>
      <c r="H21" s="263" t="s">
        <v>349</v>
      </c>
      <c r="I21" s="263" t="s">
        <v>350</v>
      </c>
      <c r="J21" s="263" t="s">
        <v>351</v>
      </c>
      <c r="K21" s="6" t="s">
        <v>308</v>
      </c>
      <c r="M21" s="353" t="s">
        <v>352</v>
      </c>
      <c r="N21" s="353"/>
    </row>
    <row r="22" spans="2:21" ht="15.75" customHeight="1" x14ac:dyDescent="0.15">
      <c r="B22" s="124" t="str">
        <f>IFERROR(VLOOKUP(Government_revenues_table[[#This Row],[Классификация СГФ:]],[1]!Table6_GFS_codes_classification[#Data],COLUMNS($F:F)+3,FALSE),"Do not enter data")</f>
        <v>Do not enter data</v>
      </c>
      <c r="C22" s="124" t="str">
        <f>IFERROR(VLOOKUP(Government_revenues_table[[#This Row],[Классификация СГФ:]],[1]!Table6_GFS_codes_classification[#Data],COLUMNS($F:G)+3,FALSE),"Do not enter data")</f>
        <v>Do not enter data</v>
      </c>
      <c r="D22" s="124" t="str">
        <f>IFERROR(VLOOKUP(Government_revenues_table[[#This Row],[Классификация СГФ:]],[1]!Table6_GFS_codes_classification[#Data],COLUMNS($F:H)+3,FALSE),"Do not enter data")</f>
        <v>Do not enter data</v>
      </c>
      <c r="E22" s="124" t="str">
        <f>IFERROR(VLOOKUP(Government_revenues_table[[#This Row],[Классификация СГФ:]],[1]!Table6_GFS_codes_classification[#Data],COLUMNS($F:I)+3,FALSE),"Do not enter data")</f>
        <v>Do not enter data</v>
      </c>
      <c r="F22" s="118" t="s">
        <v>353</v>
      </c>
      <c r="G22" s="6" t="s">
        <v>267</v>
      </c>
      <c r="H22" s="118" t="s">
        <v>354</v>
      </c>
      <c r="I22" s="118" t="s">
        <v>269</v>
      </c>
      <c r="J22" s="125">
        <v>14560000</v>
      </c>
      <c r="K22" s="118" t="s">
        <v>216</v>
      </c>
      <c r="M22" s="363" t="s">
        <v>355</v>
      </c>
      <c r="N22" s="363"/>
    </row>
    <row r="23" spans="2:21" ht="15.75" customHeight="1" x14ac:dyDescent="0.15">
      <c r="B23" s="124" t="str">
        <f>IFERROR(VLOOKUP(Government_revenues_table[[#This Row],[Классификация СГФ:]],[1]!Table6_GFS_codes_classification[#Data],COLUMNS($F:F)+3,FALSE),"Do not enter data")</f>
        <v>Do not enter data</v>
      </c>
      <c r="C23" s="124" t="str">
        <f>IFERROR(VLOOKUP(Government_revenues_table[[#This Row],[Классификация СГФ:]],[1]!Table6_GFS_codes_classification[#Data],COLUMNS($F:G)+3,FALSE),"Do not enter data")</f>
        <v>Do not enter data</v>
      </c>
      <c r="D23" s="124" t="str">
        <f>IFERROR(VLOOKUP(Government_revenues_table[[#This Row],[Классификация СГФ:]],[1]!Table6_GFS_codes_classification[#Data],COLUMNS($F:H)+3,FALSE),"Do not enter data")</f>
        <v>Do not enter data</v>
      </c>
      <c r="E23" s="124" t="str">
        <f>IFERROR(VLOOKUP(Government_revenues_table[[#This Row],[Классификация СГФ:]],[1]!Table6_GFS_codes_classification[#Data],COLUMNS($F:I)+3,FALSE),"Do not enter data")</f>
        <v>Do not enter data</v>
      </c>
      <c r="F23" s="118" t="s">
        <v>356</v>
      </c>
      <c r="G23" s="6" t="s">
        <v>294</v>
      </c>
      <c r="H23" s="118" t="s">
        <v>357</v>
      </c>
      <c r="I23" s="118" t="s">
        <v>269</v>
      </c>
      <c r="J23" s="125">
        <v>0</v>
      </c>
      <c r="K23" s="118" t="s">
        <v>216</v>
      </c>
      <c r="M23" s="363"/>
      <c r="N23" s="363"/>
    </row>
    <row r="24" spans="2:21" ht="15.75" customHeight="1" x14ac:dyDescent="0.15">
      <c r="B24" s="124" t="str">
        <f>IFERROR(VLOOKUP(Government_revenues_table[[#This Row],[Классификация СГФ:]],[1]!Table6_GFS_codes_classification[#Data],COLUMNS($F:F)+3,FALSE),"Do not enter data")</f>
        <v>Do not enter data</v>
      </c>
      <c r="C24" s="124" t="str">
        <f>IFERROR(VLOOKUP(Government_revenues_table[[#This Row],[Классификация СГФ:]],[1]!Table6_GFS_codes_classification[#Data],COLUMNS($F:G)+3,FALSE),"Do not enter data")</f>
        <v>Do not enter data</v>
      </c>
      <c r="D24" s="124" t="str">
        <f>IFERROR(VLOOKUP(Government_revenues_table[[#This Row],[Классификация СГФ:]],[1]!Table6_GFS_codes_classification[#Data],COLUMNS($F:H)+3,FALSE),"Do not enter data")</f>
        <v>Do not enter data</v>
      </c>
      <c r="E24" s="124" t="str">
        <f>IFERROR(VLOOKUP(Government_revenues_table[[#This Row],[Классификация СГФ:]],[1]!Table6_GFS_codes_classification[#Data],COLUMNS($F:I)+3,FALSE),"Do not enter data")</f>
        <v>Do not enter data</v>
      </c>
      <c r="F24" s="118" t="s">
        <v>358</v>
      </c>
      <c r="G24" s="6" t="s">
        <v>297</v>
      </c>
      <c r="H24" s="118" t="s">
        <v>359</v>
      </c>
      <c r="I24" s="118" t="s">
        <v>272</v>
      </c>
      <c r="J24" s="125">
        <v>0</v>
      </c>
      <c r="K24" s="118" t="s">
        <v>216</v>
      </c>
      <c r="M24" s="363"/>
      <c r="N24" s="363"/>
    </row>
    <row r="25" spans="2:21" ht="15.75" customHeight="1" x14ac:dyDescent="0.15">
      <c r="B25" s="124" t="str">
        <f>IFERROR(VLOOKUP(Government_revenues_table[[#This Row],[Классификация СГФ:]],[1]!Table6_GFS_codes_classification[#Data],COLUMNS($F:F)+3,FALSE),"Do not enter data")</f>
        <v>Do not enter data</v>
      </c>
      <c r="C25" s="124" t="str">
        <f>IFERROR(VLOOKUP(Government_revenues_table[[#This Row],[Классификация СГФ:]],[1]!Table6_GFS_codes_classification[#Data],COLUMNS($F:G)+3,FALSE),"Do not enter data")</f>
        <v>Do not enter data</v>
      </c>
      <c r="D25" s="124" t="str">
        <f>IFERROR(VLOOKUP(Government_revenues_table[[#This Row],[Классификация СГФ:]],[1]!Table6_GFS_codes_classification[#Data],COLUMNS($F:H)+3,FALSE),"Do not enter data")</f>
        <v>Do not enter data</v>
      </c>
      <c r="E25" s="124" t="str">
        <f>IFERROR(VLOOKUP(Government_revenues_table[[#This Row],[Классификация СГФ:]],[1]!Table6_GFS_codes_classification[#Data],COLUMNS($F:I)+3,FALSE),"Do not enter data")</f>
        <v>Do not enter data</v>
      </c>
      <c r="F25" s="118" t="s">
        <v>360</v>
      </c>
      <c r="G25" s="6" t="s">
        <v>297</v>
      </c>
      <c r="H25" s="118" t="s">
        <v>361</v>
      </c>
      <c r="I25" s="118" t="s">
        <v>272</v>
      </c>
      <c r="J25" s="125">
        <v>1234000</v>
      </c>
      <c r="K25" s="118" t="s">
        <v>216</v>
      </c>
      <c r="M25" s="363"/>
      <c r="N25" s="363"/>
    </row>
    <row r="26" spans="2:21" ht="15.75" customHeight="1" x14ac:dyDescent="0.15">
      <c r="B26" s="124" t="str">
        <f>IFERROR(VLOOKUP(Government_revenues_table[[#This Row],[Классификация СГФ:]],[1]!Table6_GFS_codes_classification[#Data],COLUMNS($F:F)+3,FALSE),"Do not enter data")</f>
        <v>Do not enter data</v>
      </c>
      <c r="C26" s="124" t="str">
        <f>IFERROR(VLOOKUP(Government_revenues_table[[#This Row],[Классификация СГФ:]],[1]!Table6_GFS_codes_classification[#Data],COLUMNS($F:G)+3,FALSE),"Do not enter data")</f>
        <v>Do not enter data</v>
      </c>
      <c r="D26" s="124" t="str">
        <f>IFERROR(VLOOKUP(Government_revenues_table[[#This Row],[Классификация СГФ:]],[1]!Table6_GFS_codes_classification[#Data],COLUMNS($F:H)+3,FALSE),"Do not enter data")</f>
        <v>Do not enter data</v>
      </c>
      <c r="E26" s="124" t="str">
        <f>IFERROR(VLOOKUP(Government_revenues_table[[#This Row],[Классификация СГФ:]],[1]!Table6_GFS_codes_classification[#Data],COLUMNS($F:I)+3,FALSE),"Do not enter data")</f>
        <v>Do not enter data</v>
      </c>
      <c r="F26" s="118" t="s">
        <v>358</v>
      </c>
      <c r="G26" s="6" t="s">
        <v>294</v>
      </c>
      <c r="H26" s="118" t="s">
        <v>362</v>
      </c>
      <c r="I26" s="118" t="s">
        <v>273</v>
      </c>
      <c r="J26" s="125">
        <v>0</v>
      </c>
      <c r="K26" s="118" t="s">
        <v>216</v>
      </c>
      <c r="M26" s="363"/>
      <c r="N26" s="363"/>
    </row>
    <row r="27" spans="2:21" x14ac:dyDescent="0.15">
      <c r="B27" s="124" t="str">
        <f>IFERROR(VLOOKUP(Government_revenues_table[[#This Row],[Классификация СГФ:]],[1]!Table6_GFS_codes_classification[#Data],COLUMNS($F:F)+3,FALSE),"Do not enter data")</f>
        <v>Do not enter data</v>
      </c>
      <c r="C27" s="124" t="str">
        <f>IFERROR(VLOOKUP(Government_revenues_table[[#This Row],[Классификация СГФ:]],[1]!Table6_GFS_codes_classification[#Data],COLUMNS($F:G)+3,FALSE),"Do not enter data")</f>
        <v>Do not enter data</v>
      </c>
      <c r="D27" s="124" t="str">
        <f>IFERROR(VLOOKUP(Government_revenues_table[[#This Row],[Классификация СГФ:]],[1]!Table6_GFS_codes_classification[#Data],COLUMNS($F:H)+3,FALSE),"Do not enter data")</f>
        <v>Do not enter data</v>
      </c>
      <c r="E27" s="124" t="str">
        <f>IFERROR(VLOOKUP(Government_revenues_table[[#This Row],[Классификация СГФ:]],[1]!Table6_GFS_codes_classification[#Data],COLUMNS($F:I)+3,FALSE),"Do not enter data")</f>
        <v>Do not enter data</v>
      </c>
      <c r="F27" s="118" t="s">
        <v>363</v>
      </c>
      <c r="G27" s="6" t="s">
        <v>294</v>
      </c>
      <c r="H27" s="118" t="s">
        <v>364</v>
      </c>
      <c r="I27" s="118" t="s">
        <v>273</v>
      </c>
      <c r="J27" s="125">
        <v>955000</v>
      </c>
      <c r="K27" s="118" t="s">
        <v>216</v>
      </c>
      <c r="M27" s="364" t="s">
        <v>365</v>
      </c>
      <c r="N27" s="364"/>
    </row>
    <row r="28" spans="2:21" x14ac:dyDescent="0.15">
      <c r="B28" s="124" t="str">
        <f>IFERROR(VLOOKUP(Government_revenues_table[[#This Row],[Классификация СГФ:]],[1]!Table6_GFS_codes_classification[#Data],COLUMNS($F:F)+3,FALSE),"Do not enter data")</f>
        <v>Do not enter data</v>
      </c>
      <c r="C28" s="124" t="str">
        <f>IFERROR(VLOOKUP(Government_revenues_table[[#This Row],[Классификация СГФ:]],[1]!Table6_GFS_codes_classification[#Data],COLUMNS($F:G)+3,FALSE),"Do not enter data")</f>
        <v>Do not enter data</v>
      </c>
      <c r="D28" s="124" t="str">
        <f>IFERROR(VLOOKUP(Government_revenues_table[[#This Row],[Классификация СГФ:]],[1]!Table6_GFS_codes_classification[#Data],COLUMNS($F:H)+3,FALSE),"Do not enter data")</f>
        <v>Do not enter data</v>
      </c>
      <c r="E28" s="124" t="str">
        <f>IFERROR(VLOOKUP(Government_revenues_table[[#This Row],[Классификация СГФ:]],[1]!Table6_GFS_codes_classification[#Data],COLUMNS($F:I)+3,FALSE),"Do not enter data")</f>
        <v>Do not enter data</v>
      </c>
      <c r="F28" s="118" t="s">
        <v>360</v>
      </c>
      <c r="G28" s="6" t="s">
        <v>294</v>
      </c>
      <c r="H28" s="118" t="s">
        <v>366</v>
      </c>
      <c r="I28" s="118" t="s">
        <v>273</v>
      </c>
      <c r="J28" s="125">
        <v>3000000</v>
      </c>
      <c r="K28" s="118" t="s">
        <v>216</v>
      </c>
      <c r="M28" s="364" t="s">
        <v>367</v>
      </c>
      <c r="N28" s="364"/>
    </row>
    <row r="29" spans="2:21" ht="15" thickBot="1" x14ac:dyDescent="0.2">
      <c r="B29" s="124" t="str">
        <f>IFERROR(VLOOKUP(Government_revenues_table[[#This Row],[Классификация СГФ:]],[1]!Table6_GFS_codes_classification[#Data],COLUMNS($F:F)+3,FALSE),"Do not enter data")</f>
        <v>Do not enter data</v>
      </c>
      <c r="C29" s="124" t="str">
        <f>IFERROR(VLOOKUP(Government_revenues_table[[#This Row],[Классификация СГФ:]],[1]!Table6_GFS_codes_classification[#Data],COLUMNS($F:G)+3,FALSE),"Do not enter data")</f>
        <v>Do not enter data</v>
      </c>
      <c r="D29" s="124" t="str">
        <f>IFERROR(VLOOKUP(Government_revenues_table[[#This Row],[Классификация СГФ:]],[1]!Table6_GFS_codes_classification[#Data],COLUMNS($F:H)+3,FALSE),"Do not enter data")</f>
        <v>Do not enter data</v>
      </c>
      <c r="E29" s="124" t="str">
        <f>IFERROR(VLOOKUP(Government_revenues_table[[#This Row],[Классификация СГФ:]],[1]!Table6_GFS_codes_classification[#Data],COLUMNS($F:I)+3,FALSE),"Do not enter data")</f>
        <v>Do not enter data</v>
      </c>
      <c r="F29" s="118" t="s">
        <v>368</v>
      </c>
      <c r="G29" s="6" t="s">
        <v>294</v>
      </c>
      <c r="H29" s="118" t="s">
        <v>369</v>
      </c>
      <c r="I29" s="118" t="s">
        <v>273</v>
      </c>
      <c r="J29" s="125">
        <v>0</v>
      </c>
      <c r="K29" s="118" t="s">
        <v>216</v>
      </c>
      <c r="M29" s="126"/>
      <c r="N29" s="126"/>
    </row>
    <row r="30" spans="2:21" x14ac:dyDescent="0.15">
      <c r="B30" s="124" t="str">
        <f>IFERROR(VLOOKUP(Government_revenues_table[[#This Row],[Классификация СГФ:]],[1]!Table6_GFS_codes_classification[#Data],COLUMNS($F:F)+3,FALSE),"Do not enter data")</f>
        <v>Do not enter data</v>
      </c>
      <c r="C30" s="124" t="str">
        <f>IFERROR(VLOOKUP(Government_revenues_table[[#This Row],[Классификация СГФ:]],[1]!Table6_GFS_codes_classification[#Data],COLUMNS($F:G)+3,FALSE),"Do not enter data")</f>
        <v>Do not enter data</v>
      </c>
      <c r="D30" s="124" t="str">
        <f>IFERROR(VLOOKUP(Government_revenues_table[[#This Row],[Классификация СГФ:]],[1]!Table6_GFS_codes_classification[#Data],COLUMNS($F:H)+3,FALSE),"Do not enter data")</f>
        <v>Do not enter data</v>
      </c>
      <c r="E30" s="124" t="str">
        <f>IFERROR(VLOOKUP(Government_revenues_table[[#This Row],[Классификация СГФ:]],[1]!Table6_GFS_codes_classification[#Data],COLUMNS($F:I)+3,FALSE),"Do not enter data")</f>
        <v>Do not enter data</v>
      </c>
      <c r="F30" s="118" t="s">
        <v>368</v>
      </c>
      <c r="G30" s="6" t="s">
        <v>294</v>
      </c>
      <c r="H30" s="118" t="s">
        <v>370</v>
      </c>
      <c r="I30" s="118" t="s">
        <v>275</v>
      </c>
      <c r="J30" s="125">
        <v>0</v>
      </c>
      <c r="K30" s="118" t="s">
        <v>216</v>
      </c>
      <c r="P30" s="127"/>
      <c r="Q30" s="6"/>
      <c r="R30" s="24"/>
      <c r="S30" s="6"/>
      <c r="T30" s="24"/>
      <c r="U30" s="6"/>
    </row>
    <row r="31" spans="2:21" x14ac:dyDescent="0.15">
      <c r="B31" s="124" t="str">
        <f>IFERROR(VLOOKUP(Government_revenues_table[[#This Row],[Классификация СГФ:]],[1]!Table6_GFS_codes_classification[#Data],COLUMNS($F:F)+3,FALSE),"Do not enter data")</f>
        <v>Do not enter data</v>
      </c>
      <c r="C31" s="124" t="str">
        <f>IFERROR(VLOOKUP(Government_revenues_table[[#This Row],[Классификация СГФ:]],[1]!Table6_GFS_codes_classification[#Data],COLUMNS($F:G)+3,FALSE),"Do not enter data")</f>
        <v>Do not enter data</v>
      </c>
      <c r="D31" s="124" t="str">
        <f>IFERROR(VLOOKUP(Government_revenues_table[[#This Row],[Классификация СГФ:]],[1]!Table6_GFS_codes_classification[#Data],COLUMNS($F:H)+3,FALSE),"Do not enter data")</f>
        <v>Do not enter data</v>
      </c>
      <c r="E31" s="124" t="str">
        <f>IFERROR(VLOOKUP(Government_revenues_table[[#This Row],[Классификация СГФ:]],[1]!Table6_GFS_codes_classification[#Data],COLUMNS($F:I)+3,FALSE),"Do not enter data")</f>
        <v>Do not enter data</v>
      </c>
      <c r="F31" s="118" t="s">
        <v>371</v>
      </c>
      <c r="G31" s="118" t="s">
        <v>298</v>
      </c>
      <c r="H31" s="118" t="s">
        <v>372</v>
      </c>
      <c r="I31" s="118" t="s">
        <v>373</v>
      </c>
      <c r="J31" s="128" t="s">
        <v>84</v>
      </c>
      <c r="K31" s="118" t="s">
        <v>313</v>
      </c>
      <c r="P31" s="355"/>
      <c r="Q31" s="355"/>
      <c r="R31" s="355"/>
      <c r="S31" s="355"/>
      <c r="T31" s="355"/>
      <c r="U31" s="355"/>
    </row>
    <row r="32" spans="2:21" x14ac:dyDescent="0.15">
      <c r="B32" s="124" t="str">
        <f>IFERROR(VLOOKUP(Government_revenues_table[[#This Row],[Классификация СГФ:]],[1]!Table6_GFS_codes_classification[#Data],COLUMNS($F:F)+3,FALSE),"Do not enter data")</f>
        <v>Do not enter data</v>
      </c>
      <c r="C32" s="124" t="str">
        <f>IFERROR(VLOOKUP(Government_revenues_table[[#This Row],[Классификация СГФ:]],[1]!Table6_GFS_codes_classification[#Data],COLUMNS($F:G)+3,FALSE),"Do not enter data")</f>
        <v>Do not enter data</v>
      </c>
      <c r="D32" s="124" t="str">
        <f>IFERROR(VLOOKUP(Government_revenues_table[[#This Row],[Классификация СГФ:]],[1]!Table6_GFS_codes_classification[#Data],COLUMNS($F:H)+3,FALSE),"Do not enter data")</f>
        <v>Do not enter data</v>
      </c>
      <c r="E32" s="124" t="str">
        <f>IFERROR(VLOOKUP(Government_revenues_table[[#This Row],[Классификация СГФ:]],[1]!Table6_GFS_codes_classification[#Data],COLUMNS($F:I)+3,FALSE),"Do not enter data")</f>
        <v>Do not enter data</v>
      </c>
      <c r="F32" s="118" t="s">
        <v>371</v>
      </c>
      <c r="G32" s="118" t="s">
        <v>298</v>
      </c>
      <c r="H32" s="118" t="s">
        <v>372</v>
      </c>
      <c r="I32" s="118" t="s">
        <v>373</v>
      </c>
      <c r="J32" s="128" t="s">
        <v>84</v>
      </c>
      <c r="K32" s="118" t="s">
        <v>313</v>
      </c>
    </row>
    <row r="33" spans="2:20" x14ac:dyDescent="0.15">
      <c r="B33" s="124" t="str">
        <f>IFERROR(VLOOKUP(Government_revenues_table[[#This Row],[Классификация СГФ:]],[1]!Table6_GFS_codes_classification[#Data],COLUMNS($F:F)+3,FALSE),"Do not enter data")</f>
        <v>Do not enter data</v>
      </c>
      <c r="C33" s="124" t="str">
        <f>IFERROR(VLOOKUP(Government_revenues_table[[#This Row],[Классификация СГФ:]],[1]!Table6_GFS_codes_classification[#Data],COLUMNS($F:G)+3,FALSE),"Do not enter data")</f>
        <v>Do not enter data</v>
      </c>
      <c r="D33" s="124" t="str">
        <f>IFERROR(VLOOKUP(Government_revenues_table[[#This Row],[Классификация СГФ:]],[1]!Table6_GFS_codes_classification[#Data],COLUMNS($F:H)+3,FALSE),"Do not enter data")</f>
        <v>Do not enter data</v>
      </c>
      <c r="E33" s="124" t="str">
        <f>IFERROR(VLOOKUP(Government_revenues_table[[#This Row],[Классификация СГФ:]],[1]!Table6_GFS_codes_classification[#Data],COLUMNS($F:I)+3,FALSE),"Do not enter data")</f>
        <v>Do not enter data</v>
      </c>
      <c r="F33" s="118" t="s">
        <v>371</v>
      </c>
      <c r="G33" s="118" t="s">
        <v>298</v>
      </c>
      <c r="H33" s="118" t="s">
        <v>372</v>
      </c>
      <c r="I33" s="118" t="s">
        <v>373</v>
      </c>
      <c r="J33" s="128" t="s">
        <v>84</v>
      </c>
      <c r="K33" s="118" t="s">
        <v>313</v>
      </c>
    </row>
    <row r="34" spans="2:20" x14ac:dyDescent="0.15">
      <c r="B34" s="124" t="str">
        <f>IFERROR(VLOOKUP(Government_revenues_table[[#This Row],[Классификация СГФ:]],[1]!Table6_GFS_codes_classification[#Data],COLUMNS($F:F)+3,FALSE),"Do not enter data")</f>
        <v>Do not enter data</v>
      </c>
      <c r="C34" s="124" t="str">
        <f>IFERROR(VLOOKUP(Government_revenues_table[[#This Row],[Классификация СГФ:]],[1]!Table6_GFS_codes_classification[#Data],COLUMNS($F:G)+3,FALSE),"Do not enter data")</f>
        <v>Do not enter data</v>
      </c>
      <c r="D34" s="124" t="str">
        <f>IFERROR(VLOOKUP(Government_revenues_table[[#This Row],[Классификация СГФ:]],[1]!Table6_GFS_codes_classification[#Data],COLUMNS($F:H)+3,FALSE),"Do not enter data")</f>
        <v>Do not enter data</v>
      </c>
      <c r="E34" s="124" t="str">
        <f>IFERROR(VLOOKUP(Government_revenues_table[[#This Row],[Классификация СГФ:]],[1]!Table6_GFS_codes_classification[#Data],COLUMNS($F:I)+3,FALSE),"Do not enter data")</f>
        <v>Do not enter data</v>
      </c>
      <c r="F34" s="118" t="s">
        <v>371</v>
      </c>
      <c r="G34" s="118" t="s">
        <v>298</v>
      </c>
      <c r="H34" s="118" t="s">
        <v>372</v>
      </c>
      <c r="I34" s="118" t="s">
        <v>373</v>
      </c>
      <c r="J34" s="128" t="s">
        <v>84</v>
      </c>
      <c r="K34" s="118" t="s">
        <v>313</v>
      </c>
    </row>
    <row r="35" spans="2:20" x14ac:dyDescent="0.15">
      <c r="B35" s="129" t="str">
        <f>IFERROR(VLOOKUP(Government_revenues_table[[#This Row],[Классификация СГФ:]],[1]!Table6_GFS_codes_classification[#Data],COLUMNS($F:F)+3,FALSE),"Do not enter data")</f>
        <v>Do not enter data</v>
      </c>
      <c r="C35" s="129" t="str">
        <f>IFERROR(VLOOKUP(Government_revenues_table[[#This Row],[Классификация СГФ:]],[1]!Table6_GFS_codes_classification[#Data],COLUMNS($F:G)+3,FALSE),"Do not enter data")</f>
        <v>Do not enter data</v>
      </c>
      <c r="D35" s="129" t="str">
        <f>IFERROR(VLOOKUP(Government_revenues_table[[#This Row],[Классификация СГФ:]],[1]!Table6_GFS_codes_classification[#Data],COLUMNS($F:H)+3,FALSE),"Do not enter data")</f>
        <v>Do not enter data</v>
      </c>
      <c r="E35" s="129" t="str">
        <f>IFERROR(VLOOKUP(Government_revenues_table[[#This Row],[Классификация СГФ:]],[1]!Table6_GFS_codes_classification[#Data],COLUMNS($F:I)+3,FALSE),"Do not enter data")</f>
        <v>Do not enter data</v>
      </c>
      <c r="F35" s="118" t="s">
        <v>371</v>
      </c>
      <c r="G35" s="118" t="s">
        <v>298</v>
      </c>
      <c r="H35" s="118" t="s">
        <v>372</v>
      </c>
      <c r="I35" s="118" t="s">
        <v>373</v>
      </c>
      <c r="J35" s="128" t="s">
        <v>84</v>
      </c>
      <c r="K35" s="118" t="s">
        <v>313</v>
      </c>
      <c r="R35" s="130"/>
    </row>
    <row r="36" spans="2:20" x14ac:dyDescent="0.15">
      <c r="B36" s="124" t="str">
        <f>IFERROR(VLOOKUP(Government_revenues_table[[#This Row],[Классификация СГФ:]],[1]!Table6_GFS_codes_classification[#Data],COLUMNS($F:F)+3,FALSE),"Do not enter data")</f>
        <v>Do not enter data</v>
      </c>
      <c r="C36" s="124" t="str">
        <f>IFERROR(VLOOKUP(Government_revenues_table[[#This Row],[Классификация СГФ:]],[1]!Table6_GFS_codes_classification[#Data],COLUMNS($F:G)+3,FALSE),"Do not enter data")</f>
        <v>Do not enter data</v>
      </c>
      <c r="D36" s="124" t="str">
        <f>IFERROR(VLOOKUP(Government_revenues_table[[#This Row],[Классификация СГФ:]],[1]!Table6_GFS_codes_classification[#Data],COLUMNS($F:H)+3,FALSE),"Do not enter data")</f>
        <v>Do not enter data</v>
      </c>
      <c r="E36" s="124" t="str">
        <f>IFERROR(VLOOKUP(Government_revenues_table[[#This Row],[Классификация СГФ:]],[1]!Table6_GFS_codes_classification[#Data],COLUMNS($F:I)+3,FALSE),"Do not enter data")</f>
        <v>Do not enter data</v>
      </c>
      <c r="F36" s="118" t="s">
        <v>371</v>
      </c>
      <c r="G36" s="118" t="s">
        <v>298</v>
      </c>
      <c r="H36" s="118" t="s">
        <v>372</v>
      </c>
      <c r="I36" s="118" t="s">
        <v>373</v>
      </c>
      <c r="J36" s="128" t="s">
        <v>84</v>
      </c>
      <c r="K36" s="118" t="s">
        <v>313</v>
      </c>
    </row>
    <row r="37" spans="2:20" x14ac:dyDescent="0.15">
      <c r="B37" s="124" t="str">
        <f>IFERROR(VLOOKUP(Government_revenues_table[[#This Row],[Классификация СГФ:]],[1]!Table6_GFS_codes_classification[#Data],COLUMNS($F:F)+3,FALSE),"Do not enter data")</f>
        <v>Do not enter data</v>
      </c>
      <c r="C37" s="124" t="str">
        <f>IFERROR(VLOOKUP(Government_revenues_table[[#This Row],[Классификация СГФ:]],[1]!Table6_GFS_codes_classification[#Data],COLUMNS($F:G)+3,FALSE),"Do not enter data")</f>
        <v>Do not enter data</v>
      </c>
      <c r="D37" s="124" t="str">
        <f>IFERROR(VLOOKUP(Government_revenues_table[[#This Row],[Классификация СГФ:]],[1]!Table6_GFS_codes_classification[#Data],COLUMNS($F:H)+3,FALSE),"Do not enter data")</f>
        <v>Do not enter data</v>
      </c>
      <c r="E37" s="124" t="str">
        <f>IFERROR(VLOOKUP(Government_revenues_table[[#This Row],[Классификация СГФ:]],[1]!Table6_GFS_codes_classification[#Data],COLUMNS($F:I)+3,FALSE),"Do not enter data")</f>
        <v>Do not enter data</v>
      </c>
      <c r="F37" s="118" t="s">
        <v>371</v>
      </c>
      <c r="G37" s="118" t="s">
        <v>298</v>
      </c>
      <c r="H37" s="118" t="s">
        <v>372</v>
      </c>
      <c r="I37" s="118" t="s">
        <v>373</v>
      </c>
      <c r="J37" s="128" t="s">
        <v>84</v>
      </c>
      <c r="K37" s="118" t="s">
        <v>313</v>
      </c>
    </row>
    <row r="38" spans="2:20" x14ac:dyDescent="0.15">
      <c r="B38" s="124" t="str">
        <f>IFERROR(VLOOKUP(Government_revenues_table[[#This Row],[Классификация СГФ:]],[1]!Table6_GFS_codes_classification[#Data],COLUMNS($F:F)+3,FALSE),"Do not enter data")</f>
        <v>Do not enter data</v>
      </c>
      <c r="C38" s="124" t="str">
        <f>IFERROR(VLOOKUP(Government_revenues_table[[#This Row],[Классификация СГФ:]],[1]!Table6_GFS_codes_classification[#Data],COLUMNS($F:G)+3,FALSE),"Do not enter data")</f>
        <v>Do not enter data</v>
      </c>
      <c r="D38" s="124" t="str">
        <f>IFERROR(VLOOKUP(Government_revenues_table[[#This Row],[Классификация СГФ:]],[1]!Table6_GFS_codes_classification[#Data],COLUMNS($F:H)+3,FALSE),"Do not enter data")</f>
        <v>Do not enter data</v>
      </c>
      <c r="E38" s="124" t="str">
        <f>IFERROR(VLOOKUP(Government_revenues_table[[#This Row],[Классификация СГФ:]],[1]!Table6_GFS_codes_classification[#Data],COLUMNS($F:I)+3,FALSE),"Do not enter data")</f>
        <v>Do not enter data</v>
      </c>
      <c r="F38" s="118" t="s">
        <v>371</v>
      </c>
      <c r="G38" s="118" t="s">
        <v>298</v>
      </c>
      <c r="H38" s="118" t="s">
        <v>372</v>
      </c>
      <c r="I38" s="118" t="s">
        <v>373</v>
      </c>
      <c r="J38" s="128" t="s">
        <v>84</v>
      </c>
      <c r="K38" s="118" t="s">
        <v>313</v>
      </c>
    </row>
    <row r="39" spans="2:20" x14ac:dyDescent="0.15">
      <c r="B39" s="124" t="str">
        <f>IFERROR(VLOOKUP(Government_revenues_table[[#This Row],[Классификация СГФ:]],[1]!Table6_GFS_codes_classification[#Data],COLUMNS($F:F)+3,FALSE),"Do not enter data")</f>
        <v>Do not enter data</v>
      </c>
      <c r="C39" s="124" t="str">
        <f>IFERROR(VLOOKUP(Government_revenues_table[[#This Row],[Классификация СГФ:]],[1]!Table6_GFS_codes_classification[#Data],COLUMNS($F:G)+3,FALSE),"Do not enter data")</f>
        <v>Do not enter data</v>
      </c>
      <c r="D39" s="124" t="str">
        <f>IFERROR(VLOOKUP(Government_revenues_table[[#This Row],[Классификация СГФ:]],[1]!Table6_GFS_codes_classification[#Data],COLUMNS($F:H)+3,FALSE),"Do not enter data")</f>
        <v>Do not enter data</v>
      </c>
      <c r="E39" s="124" t="str">
        <f>IFERROR(VLOOKUP(Government_revenues_table[[#This Row],[Классификация СГФ:]],[1]!Table6_GFS_codes_classification[#Data],COLUMNS($F:I)+3,FALSE),"Do not enter data")</f>
        <v>Do not enter data</v>
      </c>
      <c r="F39" s="118" t="s">
        <v>371</v>
      </c>
      <c r="G39" s="118" t="s">
        <v>298</v>
      </c>
      <c r="H39" s="118" t="s">
        <v>372</v>
      </c>
      <c r="I39" s="118" t="s">
        <v>373</v>
      </c>
      <c r="J39" s="128" t="s">
        <v>84</v>
      </c>
      <c r="K39" s="118" t="s">
        <v>313</v>
      </c>
      <c r="T39" s="130"/>
    </row>
    <row r="40" spans="2:20" x14ac:dyDescent="0.15">
      <c r="B40" s="124" t="str">
        <f>IFERROR(VLOOKUP(Government_revenues_table[[#This Row],[Классификация СГФ:]],[1]!Table6_GFS_codes_classification[#Data],COLUMNS($F:F)+3,FALSE),"Do not enter data")</f>
        <v>Do not enter data</v>
      </c>
      <c r="C40" s="124" t="str">
        <f>IFERROR(VLOOKUP(Government_revenues_table[[#This Row],[Классификация СГФ:]],[1]!Table6_GFS_codes_classification[#Data],COLUMNS($F:G)+3,FALSE),"Do not enter data")</f>
        <v>Do not enter data</v>
      </c>
      <c r="D40" s="124" t="str">
        <f>IFERROR(VLOOKUP(Government_revenues_table[[#This Row],[Классификация СГФ:]],[1]!Table6_GFS_codes_classification[#Data],COLUMNS($F:H)+3,FALSE),"Do not enter data")</f>
        <v>Do not enter data</v>
      </c>
      <c r="E40" s="124" t="str">
        <f>IFERROR(VLOOKUP(Government_revenues_table[[#This Row],[Классификация СГФ:]],[1]!Table6_GFS_codes_classification[#Data],COLUMNS($F:I)+3,FALSE),"Do not enter data")</f>
        <v>Do not enter data</v>
      </c>
      <c r="F40" s="118" t="s">
        <v>371</v>
      </c>
      <c r="G40" s="118" t="s">
        <v>298</v>
      </c>
      <c r="H40" s="118" t="s">
        <v>372</v>
      </c>
      <c r="I40" s="118" t="s">
        <v>373</v>
      </c>
      <c r="J40" s="128" t="s">
        <v>84</v>
      </c>
      <c r="K40" s="118" t="s">
        <v>313</v>
      </c>
    </row>
    <row r="41" spans="2:20" x14ac:dyDescent="0.15">
      <c r="B41" s="124" t="str">
        <f>IFERROR(VLOOKUP(Government_revenues_table[[#This Row],[Классификация СГФ:]],[1]!Table6_GFS_codes_classification[#Data],COLUMNS($F:F)+3,FALSE),"Do not enter data")</f>
        <v>Do not enter data</v>
      </c>
      <c r="C41" s="124" t="str">
        <f>IFERROR(VLOOKUP(Government_revenues_table[[#This Row],[Классификация СГФ:]],[1]!Table6_GFS_codes_classification[#Data],COLUMNS($F:G)+3,FALSE),"Do not enter data")</f>
        <v>Do not enter data</v>
      </c>
      <c r="D41" s="124" t="str">
        <f>IFERROR(VLOOKUP(Government_revenues_table[[#This Row],[Классификация СГФ:]],[1]!Table6_GFS_codes_classification[#Data],COLUMNS($F:H)+3,FALSE),"Do not enter data")</f>
        <v>Do not enter data</v>
      </c>
      <c r="E41" s="124" t="str">
        <f>IFERROR(VLOOKUP(Government_revenues_table[[#This Row],[Классификация СГФ:]],[1]!Table6_GFS_codes_classification[#Data],COLUMNS($F:I)+3,FALSE),"Do not enter data")</f>
        <v>Do not enter data</v>
      </c>
      <c r="F41" s="118" t="s">
        <v>371</v>
      </c>
      <c r="G41" s="118" t="s">
        <v>298</v>
      </c>
      <c r="H41" s="118" t="s">
        <v>372</v>
      </c>
      <c r="I41" s="118" t="s">
        <v>373</v>
      </c>
      <c r="J41" s="128" t="s">
        <v>84</v>
      </c>
      <c r="K41" s="118" t="s">
        <v>313</v>
      </c>
    </row>
    <row r="42" spans="2:20" x14ac:dyDescent="0.15">
      <c r="B42" s="124" t="str">
        <f>IFERROR(VLOOKUP(Government_revenues_table[[#This Row],[Классификация СГФ:]],[1]!Table6_GFS_codes_classification[#Data],COLUMNS($F:F)+3,FALSE),"Do not enter data")</f>
        <v>Do not enter data</v>
      </c>
      <c r="C42" s="124" t="str">
        <f>IFERROR(VLOOKUP(Government_revenues_table[[#This Row],[Классификация СГФ:]],[1]!Table6_GFS_codes_classification[#Data],COLUMNS($F:G)+3,FALSE),"Do not enter data")</f>
        <v>Do not enter data</v>
      </c>
      <c r="D42" s="124" t="str">
        <f>IFERROR(VLOOKUP(Government_revenues_table[[#This Row],[Классификация СГФ:]],[1]!Table6_GFS_codes_classification[#Data],COLUMNS($F:H)+3,FALSE),"Do not enter data")</f>
        <v>Do not enter data</v>
      </c>
      <c r="E42" s="124" t="str">
        <f>IFERROR(VLOOKUP(Government_revenues_table[[#This Row],[Классификация СГФ:]],[1]!Table6_GFS_codes_classification[#Data],COLUMNS($F:I)+3,FALSE),"Do not enter data")</f>
        <v>Do not enter data</v>
      </c>
      <c r="F42" s="118" t="s">
        <v>371</v>
      </c>
      <c r="G42" s="118" t="s">
        <v>298</v>
      </c>
      <c r="H42" s="118" t="s">
        <v>372</v>
      </c>
      <c r="I42" s="118" t="s">
        <v>373</v>
      </c>
      <c r="J42" s="128" t="s">
        <v>84</v>
      </c>
      <c r="K42" s="118" t="s">
        <v>313</v>
      </c>
      <c r="R42" s="130"/>
    </row>
    <row r="43" spans="2:20" x14ac:dyDescent="0.15">
      <c r="B43" s="124" t="str">
        <f>IFERROR(VLOOKUP(Government_revenues_table[[#This Row],[Классификация СГФ:]],[1]!Table6_GFS_codes_classification[#Data],COLUMNS($F:F)+3,FALSE),"Do not enter data")</f>
        <v>Do not enter data</v>
      </c>
      <c r="C43" s="124" t="str">
        <f>IFERROR(VLOOKUP(Government_revenues_table[[#This Row],[Классификация СГФ:]],[1]!Table6_GFS_codes_classification[#Data],COLUMNS($F:G)+3,FALSE),"Do not enter data")</f>
        <v>Do not enter data</v>
      </c>
      <c r="D43" s="124" t="str">
        <f>IFERROR(VLOOKUP(Government_revenues_table[[#This Row],[Классификация СГФ:]],[1]!Table6_GFS_codes_classification[#Data],COLUMNS($F:H)+3,FALSE),"Do not enter data")</f>
        <v>Do not enter data</v>
      </c>
      <c r="E43" s="124" t="str">
        <f>IFERROR(VLOOKUP(Government_revenues_table[[#This Row],[Классификация СГФ:]],[1]!Table6_GFS_codes_classification[#Data],COLUMNS($F:I)+3,FALSE),"Do not enter data")</f>
        <v>Do not enter data</v>
      </c>
      <c r="F43" s="118" t="s">
        <v>371</v>
      </c>
      <c r="G43" s="118" t="s">
        <v>298</v>
      </c>
      <c r="H43" s="118" t="s">
        <v>372</v>
      </c>
      <c r="I43" s="118" t="s">
        <v>373</v>
      </c>
      <c r="J43" s="128" t="s">
        <v>84</v>
      </c>
      <c r="K43" s="118" t="s">
        <v>313</v>
      </c>
      <c r="R43" s="130"/>
      <c r="T43" s="130"/>
    </row>
    <row r="44" spans="2:20" x14ac:dyDescent="0.15">
      <c r="B44" s="129" t="str">
        <f>IFERROR(VLOOKUP(Government_revenues_table[[#This Row],[Классификация СГФ:]],[1]!Table6_GFS_codes_classification[#Data],COLUMNS($F:F)+3,FALSE),"Do not enter data")</f>
        <v>Do not enter data</v>
      </c>
      <c r="C44" s="129" t="str">
        <f>IFERROR(VLOOKUP(Government_revenues_table[[#This Row],[Классификация СГФ:]],[1]!Table6_GFS_codes_classification[#Data],COLUMNS($F:G)+3,FALSE),"Do not enter data")</f>
        <v>Do not enter data</v>
      </c>
      <c r="D44" s="129" t="str">
        <f>IFERROR(VLOOKUP(Government_revenues_table[[#This Row],[Классификация СГФ:]],[1]!Table6_GFS_codes_classification[#Data],COLUMNS($F:H)+3,FALSE),"Do not enter data")</f>
        <v>Do not enter data</v>
      </c>
      <c r="E44" s="129" t="str">
        <f>IFERROR(VLOOKUP(Government_revenues_table[[#This Row],[Классификация СГФ:]],[1]!Table6_GFS_codes_classification[#Data],COLUMNS($F:I)+3,FALSE),"Do not enter data")</f>
        <v>Do not enter data</v>
      </c>
      <c r="F44" s="118" t="s">
        <v>371</v>
      </c>
      <c r="G44" s="118" t="s">
        <v>298</v>
      </c>
      <c r="H44" s="118" t="s">
        <v>372</v>
      </c>
      <c r="I44" s="118" t="s">
        <v>373</v>
      </c>
      <c r="J44" s="128" t="s">
        <v>84</v>
      </c>
      <c r="K44" s="118" t="s">
        <v>313</v>
      </c>
      <c r="R44" s="130"/>
    </row>
    <row r="45" spans="2:20" x14ac:dyDescent="0.15">
      <c r="B45" s="124" t="str">
        <f>IFERROR(VLOOKUP(Government_revenues_table[[#This Row],[Классификация СГФ:]],[1]!Table6_GFS_codes_classification[#Data],COLUMNS($F:F)+3,FALSE),"Do not enter data")</f>
        <v>Do not enter data</v>
      </c>
      <c r="C45" s="124" t="str">
        <f>IFERROR(VLOOKUP(Government_revenues_table[[#This Row],[Классификация СГФ:]],[1]!Table6_GFS_codes_classification[#Data],COLUMNS($F:G)+3,FALSE),"Do not enter data")</f>
        <v>Do not enter data</v>
      </c>
      <c r="D45" s="124" t="str">
        <f>IFERROR(VLOOKUP(Government_revenues_table[[#This Row],[Классификация СГФ:]],[1]!Table6_GFS_codes_classification[#Data],COLUMNS($F:H)+3,FALSE),"Do not enter data")</f>
        <v>Do not enter data</v>
      </c>
      <c r="E45" s="124" t="str">
        <f>IFERROR(VLOOKUP(Government_revenues_table[[#This Row],[Классификация СГФ:]],[1]!Table6_GFS_codes_classification[#Data],COLUMNS($F:I)+3,FALSE),"Do not enter data")</f>
        <v>Do not enter data</v>
      </c>
      <c r="F45" s="118" t="s">
        <v>371</v>
      </c>
      <c r="G45" s="118" t="s">
        <v>298</v>
      </c>
      <c r="H45" s="118" t="s">
        <v>372</v>
      </c>
      <c r="I45" s="118" t="s">
        <v>373</v>
      </c>
      <c r="J45" s="128" t="s">
        <v>84</v>
      </c>
      <c r="K45" s="118" t="s">
        <v>313</v>
      </c>
    </row>
    <row r="46" spans="2:20" x14ac:dyDescent="0.15">
      <c r="B46" s="124" t="str">
        <f>IFERROR(VLOOKUP(Government_revenues_table[[#This Row],[Классификация СГФ:]],[1]!Table6_GFS_codes_classification[#Data],COLUMNS($F:F)+3,FALSE),"Do not enter data")</f>
        <v>Do not enter data</v>
      </c>
      <c r="C46" s="124" t="str">
        <f>IFERROR(VLOOKUP(Government_revenues_table[[#This Row],[Классификация СГФ:]],[1]!Table6_GFS_codes_classification[#Data],COLUMNS($F:G)+3,FALSE),"Do not enter data")</f>
        <v>Do not enter data</v>
      </c>
      <c r="D46" s="124" t="str">
        <f>IFERROR(VLOOKUP(Government_revenues_table[[#This Row],[Классификация СГФ:]],[1]!Table6_GFS_codes_classification[#Data],COLUMNS($F:H)+3,FALSE),"Do not enter data")</f>
        <v>Do not enter data</v>
      </c>
      <c r="E46" s="124" t="str">
        <f>IFERROR(VLOOKUP(Government_revenues_table[[#This Row],[Классификация СГФ:]],[1]!Table6_GFS_codes_classification[#Data],COLUMNS($F:I)+3,FALSE),"Do not enter data")</f>
        <v>Do not enter data</v>
      </c>
      <c r="F46" s="118" t="s">
        <v>371</v>
      </c>
      <c r="G46" s="118" t="s">
        <v>298</v>
      </c>
      <c r="H46" s="118" t="s">
        <v>372</v>
      </c>
      <c r="I46" s="118" t="s">
        <v>373</v>
      </c>
      <c r="J46" s="128" t="s">
        <v>84</v>
      </c>
      <c r="K46" s="118" t="s">
        <v>313</v>
      </c>
    </row>
    <row r="47" spans="2:20" x14ac:dyDescent="0.15">
      <c r="B47" s="124" t="str">
        <f>IFERROR(VLOOKUP(Government_revenues_table[[#This Row],[Классификация СГФ:]],[1]!Table6_GFS_codes_classification[#Data],COLUMNS($F:F)+3,FALSE),"Do not enter data")</f>
        <v>Do not enter data</v>
      </c>
      <c r="C47" s="124" t="str">
        <f>IFERROR(VLOOKUP(Government_revenues_table[[#This Row],[Классификация СГФ:]],[1]!Table6_GFS_codes_classification[#Data],COLUMNS($F:G)+3,FALSE),"Do not enter data")</f>
        <v>Do not enter data</v>
      </c>
      <c r="D47" s="124" t="str">
        <f>IFERROR(VLOOKUP(Government_revenues_table[[#This Row],[Классификация СГФ:]],[1]!Table6_GFS_codes_classification[#Data],COLUMNS($F:H)+3,FALSE),"Do not enter data")</f>
        <v>Do not enter data</v>
      </c>
      <c r="E47" s="124" t="str">
        <f>IFERROR(VLOOKUP(Government_revenues_table[[#This Row],[Классификация СГФ:]],[1]!Table6_GFS_codes_classification[#Data],COLUMNS($F:I)+3,FALSE),"Do not enter data")</f>
        <v>Do not enter data</v>
      </c>
      <c r="F47" s="118" t="s">
        <v>371</v>
      </c>
      <c r="G47" s="118" t="s">
        <v>298</v>
      </c>
      <c r="H47" s="118" t="s">
        <v>372</v>
      </c>
      <c r="I47" s="118" t="s">
        <v>373</v>
      </c>
      <c r="J47" s="128" t="s">
        <v>84</v>
      </c>
      <c r="K47" s="118" t="s">
        <v>313</v>
      </c>
      <c r="T47" s="130"/>
    </row>
    <row r="48" spans="2:20" x14ac:dyDescent="0.15">
      <c r="B48" s="294"/>
      <c r="C48" s="294"/>
      <c r="D48" s="294"/>
      <c r="E48" s="294"/>
      <c r="F48" s="295" t="s">
        <v>277</v>
      </c>
      <c r="G48" s="295"/>
      <c r="H48" s="295"/>
      <c r="I48" s="295"/>
      <c r="J48" s="296"/>
      <c r="K48" s="295"/>
      <c r="T48" s="130"/>
    </row>
    <row r="49" spans="6:20" ht="15" thickBot="1" x14ac:dyDescent="0.2"/>
    <row r="50" spans="6:20" ht="17" thickBot="1" x14ac:dyDescent="0.25">
      <c r="I50" s="132" t="s">
        <v>374</v>
      </c>
      <c r="J50" s="133">
        <f>SUMIF(Government_revenues_table[Валюта],"USD",Government_revenues_table[Сумма доходов])+(IFERROR(SUMIF(Government_revenues_table[Валюта],"&lt;&gt;USD",Government_revenues_table[Сумма доходов])/'[1]Part 1 - About'!$E$45,0))</f>
        <v>0</v>
      </c>
      <c r="T50" s="130"/>
    </row>
    <row r="51" spans="6:20" ht="21" customHeight="1" thickBot="1" x14ac:dyDescent="0.2">
      <c r="I51" s="134"/>
    </row>
    <row r="52" spans="6:20" ht="17" thickBot="1" x14ac:dyDescent="0.25">
      <c r="I52" s="132" t="str">
        <f>"Итого в "&amp;'[1]Part 1 - About'!E44</f>
        <v>Итого в XXX</v>
      </c>
      <c r="J52" s="133">
        <f>IF('[1]Part 1 - About'!$E$44="USD",0,SUMIF(Government_revenues_table[Валюта],'[1]Part 1 - About'!$E$44,Government_revenues_table[Сумма доходов]))+(IFERROR(SUMIF(Government_revenues_table[Валюта],"USD",Government_revenues_table[Сумма доходов])*'[1]Part 1 - About'!$E$45,0))</f>
        <v>0</v>
      </c>
    </row>
    <row r="56" spans="6:20" ht="23" x14ac:dyDescent="0.15">
      <c r="F56" s="286" t="s">
        <v>375</v>
      </c>
      <c r="G56" s="286"/>
      <c r="H56" s="135"/>
      <c r="I56" s="135"/>
      <c r="J56" s="135"/>
      <c r="K56" s="135"/>
    </row>
    <row r="57" spans="6:20" x14ac:dyDescent="0.15">
      <c r="F57" s="290" t="s">
        <v>376</v>
      </c>
      <c r="G57" s="285"/>
      <c r="H57" s="285"/>
      <c r="I57" s="285"/>
      <c r="J57" s="136"/>
      <c r="K57" s="285"/>
    </row>
    <row r="58" spans="6:20" x14ac:dyDescent="0.15">
      <c r="F58" s="290"/>
      <c r="G58" s="285"/>
      <c r="H58" s="285"/>
      <c r="I58" s="285"/>
      <c r="J58" s="136"/>
      <c r="K58" s="285"/>
    </row>
    <row r="59" spans="6:20" x14ac:dyDescent="0.15">
      <c r="F59" s="290"/>
      <c r="G59" s="285"/>
      <c r="H59" s="285"/>
      <c r="I59" s="285"/>
      <c r="J59" s="136"/>
      <c r="K59" s="285"/>
    </row>
    <row r="60" spans="6:20" x14ac:dyDescent="0.15">
      <c r="F60" s="290" t="s">
        <v>377</v>
      </c>
      <c r="G60" s="350" t="s">
        <v>378</v>
      </c>
      <c r="H60" s="351"/>
      <c r="I60" s="351"/>
      <c r="J60" s="351"/>
      <c r="K60" s="351"/>
    </row>
    <row r="61" spans="6:20" x14ac:dyDescent="0.15">
      <c r="F61" s="290" t="s">
        <v>379</v>
      </c>
      <c r="G61" s="285" t="s">
        <v>380</v>
      </c>
      <c r="H61" s="285"/>
      <c r="I61" s="285"/>
      <c r="J61" s="136"/>
      <c r="K61" s="285"/>
    </row>
    <row r="62" spans="6:20" x14ac:dyDescent="0.15">
      <c r="F62" s="290"/>
      <c r="G62" s="137" t="s">
        <v>287</v>
      </c>
      <c r="H62" s="137" t="s">
        <v>349</v>
      </c>
      <c r="I62" s="137" t="s">
        <v>350</v>
      </c>
      <c r="J62" s="138" t="s">
        <v>351</v>
      </c>
      <c r="K62" s="137" t="s">
        <v>308</v>
      </c>
    </row>
    <row r="63" spans="6:20" x14ac:dyDescent="0.15">
      <c r="F63" s="290"/>
      <c r="G63" s="139" t="s">
        <v>76</v>
      </c>
      <c r="H63" s="139" t="s">
        <v>381</v>
      </c>
      <c r="I63" s="139" t="s">
        <v>269</v>
      </c>
      <c r="J63" s="140"/>
      <c r="K63" s="141" t="s">
        <v>216</v>
      </c>
    </row>
    <row r="64" spans="6:20" x14ac:dyDescent="0.15">
      <c r="F64" s="290"/>
      <c r="G64" s="285" t="s">
        <v>297</v>
      </c>
      <c r="H64" s="285" t="s">
        <v>382</v>
      </c>
      <c r="I64" s="285" t="s">
        <v>269</v>
      </c>
      <c r="J64" s="136"/>
      <c r="K64" s="285" t="s">
        <v>216</v>
      </c>
    </row>
    <row r="65" spans="6:14" ht="15" thickBot="1" x14ac:dyDescent="0.2">
      <c r="F65" s="290"/>
      <c r="G65" s="142" t="s">
        <v>383</v>
      </c>
      <c r="H65" s="142"/>
      <c r="I65" s="142"/>
      <c r="J65" s="143"/>
      <c r="K65" s="142" t="s">
        <v>216</v>
      </c>
    </row>
    <row r="66" spans="6:14" ht="15" thickTop="1" x14ac:dyDescent="0.15">
      <c r="F66" s="290" t="s">
        <v>384</v>
      </c>
      <c r="G66" s="285" t="s">
        <v>385</v>
      </c>
      <c r="H66" s="285"/>
      <c r="I66" s="285"/>
      <c r="J66" s="136"/>
      <c r="K66" s="285"/>
    </row>
    <row r="67" spans="6:14" x14ac:dyDescent="0.15">
      <c r="F67" s="290" t="s">
        <v>386</v>
      </c>
      <c r="G67" s="285" t="s">
        <v>385</v>
      </c>
      <c r="H67" s="285"/>
      <c r="I67" s="285"/>
      <c r="J67" s="136"/>
      <c r="K67" s="285"/>
    </row>
    <row r="68" spans="6:14" x14ac:dyDescent="0.15">
      <c r="F68" s="290" t="s">
        <v>387</v>
      </c>
      <c r="G68" s="285" t="s">
        <v>385</v>
      </c>
      <c r="H68" s="285"/>
      <c r="I68" s="285"/>
      <c r="J68" s="136"/>
      <c r="K68" s="285"/>
    </row>
    <row r="69" spans="6:14" x14ac:dyDescent="0.15">
      <c r="F69" s="290"/>
      <c r="G69" s="285"/>
      <c r="H69" s="285"/>
      <c r="I69" s="285"/>
      <c r="J69" s="136"/>
      <c r="K69" s="285"/>
    </row>
    <row r="70" spans="6:14" x14ac:dyDescent="0.15">
      <c r="F70" s="290"/>
      <c r="G70" s="285"/>
      <c r="H70" s="285"/>
      <c r="I70" s="285"/>
      <c r="J70" s="136"/>
      <c r="K70" s="285"/>
    </row>
    <row r="71" spans="6:14" ht="18.75" customHeight="1" x14ac:dyDescent="0.15">
      <c r="F71" s="290"/>
      <c r="G71" s="285"/>
      <c r="H71" s="285"/>
      <c r="I71" s="285"/>
      <c r="J71" s="136"/>
      <c r="K71" s="285"/>
    </row>
    <row r="72" spans="6:14" ht="15.75" customHeight="1" x14ac:dyDescent="0.15">
      <c r="F72" s="290"/>
      <c r="G72" s="285"/>
      <c r="H72" s="285"/>
      <c r="I72" s="285"/>
      <c r="J72" s="136"/>
      <c r="K72" s="285"/>
    </row>
    <row r="73" spans="6:14" x14ac:dyDescent="0.15">
      <c r="F73" s="290"/>
      <c r="G73" s="285"/>
      <c r="H73" s="285"/>
      <c r="I73" s="285"/>
      <c r="J73" s="136"/>
      <c r="K73" s="285"/>
    </row>
    <row r="74" spans="6:14" x14ac:dyDescent="0.15">
      <c r="F74" s="290"/>
      <c r="G74" s="285"/>
      <c r="H74" s="285"/>
      <c r="I74" s="285"/>
      <c r="J74" s="136"/>
      <c r="K74" s="285"/>
    </row>
    <row r="75" spans="6:14" x14ac:dyDescent="0.15">
      <c r="F75" s="288"/>
      <c r="G75" s="288"/>
      <c r="H75" s="288"/>
      <c r="I75" s="288"/>
      <c r="J75" s="288"/>
      <c r="K75" s="288"/>
    </row>
    <row r="76" spans="6:14" ht="15.75" customHeight="1" thickBot="1" x14ac:dyDescent="0.2">
      <c r="F76" s="365"/>
      <c r="G76" s="365"/>
      <c r="H76" s="365"/>
      <c r="I76" s="365"/>
      <c r="J76" s="365"/>
      <c r="K76" s="365"/>
      <c r="L76" s="365"/>
      <c r="M76" s="365"/>
      <c r="N76" s="365"/>
    </row>
    <row r="77" spans="6:14" x14ac:dyDescent="0.15">
      <c r="F77" s="366"/>
      <c r="G77" s="366"/>
      <c r="H77" s="366"/>
      <c r="I77" s="366"/>
      <c r="J77" s="366"/>
      <c r="K77" s="366"/>
      <c r="L77" s="366"/>
      <c r="M77" s="366"/>
      <c r="N77" s="366"/>
    </row>
    <row r="78" spans="6:14" ht="15" thickBot="1" x14ac:dyDescent="0.2">
      <c r="F78" s="346"/>
      <c r="G78" s="347"/>
      <c r="H78" s="347"/>
      <c r="I78" s="347"/>
      <c r="J78" s="347"/>
      <c r="K78" s="347"/>
      <c r="L78" s="347"/>
      <c r="M78" s="347"/>
      <c r="N78" s="347"/>
    </row>
    <row r="79" spans="6:14" x14ac:dyDescent="0.15">
      <c r="F79" s="348"/>
      <c r="G79" s="349"/>
      <c r="H79" s="349"/>
      <c r="I79" s="349"/>
      <c r="J79" s="349"/>
      <c r="K79" s="349"/>
      <c r="L79" s="349"/>
      <c r="M79" s="349"/>
      <c r="N79" s="349"/>
    </row>
    <row r="80" spans="6:14" ht="15" thickBot="1" x14ac:dyDescent="0.2">
      <c r="F80" s="367"/>
      <c r="G80" s="367"/>
      <c r="H80" s="367"/>
      <c r="I80" s="367"/>
      <c r="J80" s="367"/>
      <c r="K80" s="367"/>
      <c r="L80" s="367"/>
      <c r="M80" s="367"/>
      <c r="N80" s="367"/>
    </row>
    <row r="81" spans="6:14" x14ac:dyDescent="0.15">
      <c r="F81" s="319" t="s">
        <v>29</v>
      </c>
      <c r="G81" s="319"/>
      <c r="H81" s="319"/>
      <c r="I81" s="319"/>
      <c r="J81" s="319"/>
      <c r="K81" s="319"/>
      <c r="L81" s="319"/>
      <c r="M81" s="319"/>
      <c r="N81" s="319"/>
    </row>
    <row r="82" spans="6:14" ht="15.75" customHeight="1" x14ac:dyDescent="0.15">
      <c r="F82" s="304" t="s">
        <v>30</v>
      </c>
      <c r="G82" s="304"/>
      <c r="H82" s="304"/>
      <c r="I82" s="304"/>
      <c r="J82" s="304"/>
      <c r="K82" s="304"/>
      <c r="L82" s="304"/>
      <c r="M82" s="304"/>
      <c r="N82" s="304"/>
    </row>
    <row r="83" spans="6:14" x14ac:dyDescent="0.15">
      <c r="F83" s="319" t="s">
        <v>32</v>
      </c>
      <c r="G83" s="319"/>
      <c r="H83" s="319"/>
      <c r="I83" s="319"/>
      <c r="J83" s="319"/>
      <c r="K83" s="319"/>
      <c r="L83" s="319"/>
      <c r="M83" s="319"/>
      <c r="N83" s="319"/>
    </row>
  </sheetData>
  <sheetProtection insertRows="0"/>
  <protectedRanges>
    <protectedRange algorithmName="SHA-512" hashValue="19r0bVvPR7yZA0UiYij7Tv1CBk3noIABvFePbLhCJ4nk3L6A+Fy+RdPPS3STf+a52x4pG2PQK4FAkXK9epnlIA==" saltValue="gQC4yrLvnbJqxYZ0KSEoZA==" spinCount="100000" sqref="K63 K50 I22:K48 F22:G48" name="Government revenues"/>
  </protectedRanges>
  <mergeCells count="27">
    <mergeCell ref="F82:N82"/>
    <mergeCell ref="F83:N83"/>
    <mergeCell ref="F76:N76"/>
    <mergeCell ref="F77:N77"/>
    <mergeCell ref="F78:N78"/>
    <mergeCell ref="F79:N79"/>
    <mergeCell ref="F80:N80"/>
    <mergeCell ref="F81:N81"/>
    <mergeCell ref="P31:U31"/>
    <mergeCell ref="F14:N14"/>
    <mergeCell ref="F15:N15"/>
    <mergeCell ref="F16:N16"/>
    <mergeCell ref="F18:K18"/>
    <mergeCell ref="M18:N18"/>
    <mergeCell ref="M19:N19"/>
    <mergeCell ref="F20:K20"/>
    <mergeCell ref="M21:N21"/>
    <mergeCell ref="M22:N26"/>
    <mergeCell ref="M27:N27"/>
    <mergeCell ref="M28:N28"/>
    <mergeCell ref="G60:K60"/>
    <mergeCell ref="F13:N13"/>
    <mergeCell ref="F8:N8"/>
    <mergeCell ref="F9:N9"/>
    <mergeCell ref="F10:N10"/>
    <mergeCell ref="F11:N11"/>
    <mergeCell ref="F12:N12"/>
  </mergeCells>
  <hyperlinks>
    <hyperlink ref="M19" r:id="rId1" location="r5-1" display="EITI Requirement 5.1" xr:uid="{00000000-0004-0000-0D00-000000000000}"/>
    <hyperlink ref="F20" r:id="rId2" location="r4-1" display="EITI Requirement 4.1" xr:uid="{00000000-0004-0000-0D00-000001000000}"/>
    <hyperlink ref="M28:N28" r:id="rId3" display="or, https://www.imf.org/external/np/sta/gfsm/" xr:uid="{00000000-0004-0000-0D00-000004000000}"/>
    <hyperlink ref="M27:N27" r:id="rId4" display="For more guidance, please visit https://eiti.org/summary-data-template" xr:uid="{00000000-0004-0000-0D00-000005000000}"/>
  </hyperlinks>
  <pageMargins left="0.7" right="0.7" top="0.75" bottom="0.75" header="0.3" footer="0.3"/>
  <pageSetup paperSize="9" orientation="portrait" r:id="rId5"/>
  <colBreaks count="1" manualBreakCount="1">
    <brk id="12" max="1048575" man="1"/>
  </colBreaks>
  <drawing r:id="rId6"/>
  <tableParts count="1">
    <tablePart r:id="rId7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B2:O59"/>
  <sheetViews>
    <sheetView showGridLines="0" zoomScale="66" zoomScaleNormal="66" workbookViewId="0">
      <selection activeCell="F57" sqref="F57"/>
    </sheetView>
  </sheetViews>
  <sheetFormatPr baseColWidth="10" defaultColWidth="9.1640625" defaultRowHeight="14" x14ac:dyDescent="0.15"/>
  <cols>
    <col min="1" max="1" width="3.83203125" style="134" customWidth="1"/>
    <col min="2" max="2" width="0.1640625" style="134" customWidth="1"/>
    <col min="3" max="3" width="18.6640625" style="134" customWidth="1"/>
    <col min="4" max="4" width="26" style="134" bestFit="1" customWidth="1"/>
    <col min="5" max="5" width="30.5" style="134" bestFit="1" customWidth="1"/>
    <col min="6" max="6" width="31.5" style="134" bestFit="1" customWidth="1"/>
    <col min="7" max="7" width="34.33203125" style="134" bestFit="1" customWidth="1"/>
    <col min="8" max="8" width="26.5" style="134" customWidth="1"/>
    <col min="9" max="9" width="27.1640625" style="134" bestFit="1" customWidth="1"/>
    <col min="10" max="10" width="22.6640625" style="134" customWidth="1"/>
    <col min="11" max="11" width="37.33203125" style="134" bestFit="1" customWidth="1"/>
    <col min="12" max="12" width="38.5" style="134" bestFit="1" customWidth="1"/>
    <col min="13" max="13" width="26" style="134" bestFit="1" customWidth="1"/>
    <col min="14" max="14" width="16.6640625" style="134" bestFit="1" customWidth="1"/>
    <col min="15" max="15" width="33.5" style="134" customWidth="1"/>
    <col min="16" max="16" width="4" style="134" customWidth="1"/>
    <col min="17" max="17" width="9.1640625" style="134"/>
    <col min="18" max="34" width="15.83203125" style="134" customWidth="1"/>
    <col min="35" max="16384" width="9.1640625" style="134"/>
  </cols>
  <sheetData>
    <row r="2" spans="2:15" s="118" customFormat="1" x14ac:dyDescent="0.15">
      <c r="C2" s="307" t="s">
        <v>388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279"/>
    </row>
    <row r="3" spans="2:15" ht="21" customHeight="1" x14ac:dyDescent="0.15">
      <c r="C3" s="372" t="s">
        <v>389</v>
      </c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292"/>
    </row>
    <row r="4" spans="2:15" s="118" customFormat="1" ht="15.75" customHeight="1" x14ac:dyDescent="0.15">
      <c r="C4" s="368" t="s">
        <v>390</v>
      </c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289"/>
    </row>
    <row r="5" spans="2:15" s="118" customFormat="1" ht="15.75" customHeight="1" x14ac:dyDescent="0.15">
      <c r="C5" s="368" t="s">
        <v>391</v>
      </c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289"/>
    </row>
    <row r="6" spans="2:15" s="118" customFormat="1" ht="15.75" customHeight="1" x14ac:dyDescent="0.15">
      <c r="C6" s="368" t="s">
        <v>392</v>
      </c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289"/>
    </row>
    <row r="7" spans="2:15" s="118" customFormat="1" ht="15.75" customHeight="1" x14ac:dyDescent="0.15">
      <c r="C7" s="368" t="s">
        <v>393</v>
      </c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289"/>
    </row>
    <row r="8" spans="2:15" s="118" customFormat="1" ht="15.75" customHeight="1" x14ac:dyDescent="0.15">
      <c r="C8" s="368" t="s">
        <v>394</v>
      </c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289"/>
    </row>
    <row r="9" spans="2:15" s="118" customFormat="1" x14ac:dyDescent="0.15">
      <c r="C9" s="368" t="s">
        <v>256</v>
      </c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264"/>
    </row>
    <row r="10" spans="2:15" x14ac:dyDescent="0.15"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</row>
    <row r="11" spans="2:15" ht="23" x14ac:dyDescent="0.15">
      <c r="C11" s="339" t="s">
        <v>395</v>
      </c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283"/>
    </row>
    <row r="12" spans="2:15" s="118" customFormat="1" ht="14.25" customHeight="1" x14ac:dyDescent="0.15"/>
    <row r="13" spans="2:15" s="118" customFormat="1" ht="15.75" customHeight="1" x14ac:dyDescent="0.15">
      <c r="B13" s="361" t="s">
        <v>396</v>
      </c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287"/>
    </row>
    <row r="14" spans="2:15" s="118" customFormat="1" ht="45" x14ac:dyDescent="0.15">
      <c r="B14" s="118" t="s">
        <v>287</v>
      </c>
      <c r="C14" s="118" t="s">
        <v>397</v>
      </c>
      <c r="D14" s="118" t="s">
        <v>350</v>
      </c>
      <c r="E14" s="118" t="s">
        <v>349</v>
      </c>
      <c r="F14" s="118" t="s">
        <v>398</v>
      </c>
      <c r="G14" s="118" t="s">
        <v>399</v>
      </c>
      <c r="H14" s="118" t="s">
        <v>400</v>
      </c>
      <c r="I14" s="118" t="s">
        <v>401</v>
      </c>
      <c r="J14" s="118" t="s">
        <v>351</v>
      </c>
      <c r="K14" s="118" t="s">
        <v>402</v>
      </c>
      <c r="L14" s="118" t="s">
        <v>403</v>
      </c>
      <c r="M14" s="118" t="s">
        <v>404</v>
      </c>
      <c r="N14" s="118" t="s">
        <v>405</v>
      </c>
      <c r="O14" s="249" t="s">
        <v>406</v>
      </c>
    </row>
    <row r="15" spans="2:15" s="118" customFormat="1" x14ac:dyDescent="0.15">
      <c r="B15" s="118" t="e">
        <f>VLOOKUP(C15,[1]!Companies[#Data],3,FALSE)</f>
        <v>#REF!</v>
      </c>
      <c r="C15" s="118" t="s">
        <v>292</v>
      </c>
      <c r="D15" s="118" t="s">
        <v>269</v>
      </c>
      <c r="E15" s="118" t="s">
        <v>354</v>
      </c>
      <c r="F15" s="118" t="s">
        <v>407</v>
      </c>
      <c r="G15" s="118" t="s">
        <v>407</v>
      </c>
      <c r="H15" s="118" t="s">
        <v>309</v>
      </c>
      <c r="I15" s="118" t="s">
        <v>216</v>
      </c>
      <c r="J15" s="150">
        <v>10000000</v>
      </c>
      <c r="M15" s="118" t="s">
        <v>234</v>
      </c>
      <c r="O15" s="118" t="s">
        <v>57</v>
      </c>
    </row>
    <row r="16" spans="2:15" s="118" customFormat="1" x14ac:dyDescent="0.15">
      <c r="B16" s="118" t="e">
        <f>VLOOKUP(C16,[1]!Companies[#Data],3,FALSE)</f>
        <v>#REF!</v>
      </c>
      <c r="C16" s="118" t="s">
        <v>292</v>
      </c>
      <c r="D16" s="118" t="s">
        <v>269</v>
      </c>
      <c r="E16" s="118" t="s">
        <v>357</v>
      </c>
      <c r="F16" s="118" t="s">
        <v>407</v>
      </c>
      <c r="G16" s="118" t="s">
        <v>407</v>
      </c>
      <c r="H16" s="118" t="s">
        <v>408</v>
      </c>
      <c r="I16" s="118" t="s">
        <v>313</v>
      </c>
      <c r="J16" s="150"/>
      <c r="M16" s="118" t="s">
        <v>234</v>
      </c>
      <c r="O16" s="118" t="s">
        <v>57</v>
      </c>
    </row>
    <row r="17" spans="2:15" s="118" customFormat="1" x14ac:dyDescent="0.15">
      <c r="B17" s="118" t="e">
        <f>VLOOKUP(C17,[1]!Companies[#Data],3,FALSE)</f>
        <v>#REF!</v>
      </c>
      <c r="C17" s="118" t="s">
        <v>292</v>
      </c>
      <c r="D17" s="118" t="s">
        <v>272</v>
      </c>
      <c r="E17" s="118" t="s">
        <v>359</v>
      </c>
      <c r="F17" s="118" t="s">
        <v>65</v>
      </c>
      <c r="G17" s="118" t="s">
        <v>65</v>
      </c>
      <c r="H17" s="118" t="s">
        <v>322</v>
      </c>
      <c r="I17" s="118" t="s">
        <v>313</v>
      </c>
      <c r="J17" s="150"/>
      <c r="M17" s="118" t="s">
        <v>234</v>
      </c>
      <c r="O17" s="118" t="s">
        <v>57</v>
      </c>
    </row>
    <row r="18" spans="2:15" s="118" customFormat="1" x14ac:dyDescent="0.15">
      <c r="B18" s="118" t="e">
        <f>VLOOKUP(C18,[1]!Companies[#Data],3,FALSE)</f>
        <v>#REF!</v>
      </c>
      <c r="C18" s="118" t="s">
        <v>292</v>
      </c>
      <c r="D18" s="118" t="s">
        <v>272</v>
      </c>
      <c r="E18" s="118" t="s">
        <v>361</v>
      </c>
      <c r="F18" s="118" t="s">
        <v>65</v>
      </c>
      <c r="G18" s="118" t="s">
        <v>65</v>
      </c>
      <c r="H18" s="118" t="s">
        <v>322</v>
      </c>
      <c r="I18" s="118" t="s">
        <v>313</v>
      </c>
      <c r="J18" s="150"/>
      <c r="M18" s="118" t="s">
        <v>234</v>
      </c>
      <c r="O18" s="118" t="s">
        <v>57</v>
      </c>
    </row>
    <row r="19" spans="2:15" s="118" customFormat="1" x14ac:dyDescent="0.15">
      <c r="B19" s="118" t="e">
        <f>VLOOKUP(C19,[1]!Companies[#Data],3,FALSE)</f>
        <v>#REF!</v>
      </c>
      <c r="C19" s="118" t="s">
        <v>292</v>
      </c>
      <c r="D19" s="118" t="s">
        <v>273</v>
      </c>
      <c r="E19" s="118" t="s">
        <v>362</v>
      </c>
      <c r="F19" s="118" t="s">
        <v>65</v>
      </c>
      <c r="G19" s="118" t="s">
        <v>65</v>
      </c>
      <c r="H19" s="118" t="s">
        <v>309</v>
      </c>
      <c r="I19" s="118" t="s">
        <v>313</v>
      </c>
      <c r="J19" s="150"/>
      <c r="M19" s="118" t="s">
        <v>234</v>
      </c>
      <c r="O19" s="118" t="s">
        <v>57</v>
      </c>
    </row>
    <row r="20" spans="2:15" s="118" customFormat="1" x14ac:dyDescent="0.15">
      <c r="B20" s="118" t="e">
        <f>VLOOKUP(C20,[1]!Companies[#Data],3,FALSE)</f>
        <v>#REF!</v>
      </c>
      <c r="C20" s="118" t="s">
        <v>292</v>
      </c>
      <c r="D20" s="118" t="s">
        <v>273</v>
      </c>
      <c r="E20" s="118" t="s">
        <v>364</v>
      </c>
      <c r="F20" s="118" t="s">
        <v>65</v>
      </c>
      <c r="G20" s="118" t="s">
        <v>65</v>
      </c>
      <c r="H20" s="118" t="s">
        <v>309</v>
      </c>
      <c r="I20" s="118" t="s">
        <v>216</v>
      </c>
      <c r="J20" s="150">
        <v>755000</v>
      </c>
      <c r="M20" s="118" t="s">
        <v>234</v>
      </c>
      <c r="O20" s="118" t="s">
        <v>57</v>
      </c>
    </row>
    <row r="21" spans="2:15" s="118" customFormat="1" x14ac:dyDescent="0.15">
      <c r="B21" s="118" t="e">
        <f>VLOOKUP(C21,[1]!Companies[#Data],3,FALSE)</f>
        <v>#REF!</v>
      </c>
      <c r="C21" s="118" t="s">
        <v>292</v>
      </c>
      <c r="D21" s="118" t="s">
        <v>273</v>
      </c>
      <c r="E21" s="118" t="s">
        <v>366</v>
      </c>
      <c r="F21" s="118" t="s">
        <v>65</v>
      </c>
      <c r="G21" s="118" t="s">
        <v>65</v>
      </c>
      <c r="H21" s="118" t="s">
        <v>309</v>
      </c>
      <c r="I21" s="118" t="s">
        <v>216</v>
      </c>
      <c r="J21" s="150">
        <v>2870000</v>
      </c>
      <c r="M21" s="118" t="s">
        <v>234</v>
      </c>
      <c r="O21" s="118" t="s">
        <v>57</v>
      </c>
    </row>
    <row r="22" spans="2:15" s="118" customFormat="1" x14ac:dyDescent="0.15">
      <c r="B22" s="118" t="e">
        <f>VLOOKUP(C22,[1]!Companies[#Data],3,FALSE)</f>
        <v>#REF!</v>
      </c>
      <c r="C22" s="118" t="s">
        <v>292</v>
      </c>
      <c r="D22" s="118" t="s">
        <v>275</v>
      </c>
      <c r="E22" s="118" t="s">
        <v>369</v>
      </c>
      <c r="F22" s="118" t="s">
        <v>65</v>
      </c>
      <c r="G22" s="118" t="s">
        <v>65</v>
      </c>
      <c r="H22" s="118" t="s">
        <v>314</v>
      </c>
      <c r="I22" s="118" t="s">
        <v>313</v>
      </c>
      <c r="J22" s="150"/>
      <c r="M22" s="118" t="s">
        <v>234</v>
      </c>
      <c r="O22" s="118" t="s">
        <v>57</v>
      </c>
    </row>
    <row r="23" spans="2:15" s="118" customFormat="1" x14ac:dyDescent="0.15">
      <c r="B23" s="118" t="e">
        <f>VLOOKUP(C23,[1]!Companies[#Data],3,FALSE)</f>
        <v>#REF!</v>
      </c>
      <c r="C23" s="118" t="s">
        <v>292</v>
      </c>
      <c r="D23" s="118" t="s">
        <v>275</v>
      </c>
      <c r="E23" s="118" t="s">
        <v>370</v>
      </c>
      <c r="F23" s="118" t="s">
        <v>65</v>
      </c>
      <c r="G23" s="118" t="s">
        <v>65</v>
      </c>
      <c r="H23" s="118" t="s">
        <v>322</v>
      </c>
      <c r="I23" s="118" t="s">
        <v>313</v>
      </c>
      <c r="J23" s="150"/>
      <c r="M23" s="118" t="s">
        <v>234</v>
      </c>
      <c r="O23" s="118" t="s">
        <v>57</v>
      </c>
    </row>
    <row r="24" spans="2:15" s="118" customFormat="1" x14ac:dyDescent="0.15">
      <c r="B24" s="118" t="e">
        <f>VLOOKUP(C24,[1]!Companies[#Data],3,FALSE)</f>
        <v>#REF!</v>
      </c>
      <c r="C24" s="118" t="s">
        <v>296</v>
      </c>
      <c r="D24" s="118" t="s">
        <v>272</v>
      </c>
      <c r="E24" s="118" t="s">
        <v>369</v>
      </c>
      <c r="F24" s="118" t="s">
        <v>65</v>
      </c>
      <c r="G24" s="118" t="s">
        <v>65</v>
      </c>
      <c r="H24" s="118" t="s">
        <v>314</v>
      </c>
      <c r="I24" s="118" t="s">
        <v>313</v>
      </c>
      <c r="J24" s="150"/>
      <c r="M24" s="118" t="s">
        <v>234</v>
      </c>
      <c r="O24" s="118" t="s">
        <v>57</v>
      </c>
    </row>
    <row r="25" spans="2:15" s="118" customFormat="1" x14ac:dyDescent="0.15">
      <c r="B25" s="118" t="e">
        <f>VLOOKUP(C25,[1]!Companies[#Data],3,FALSE)</f>
        <v>#REF!</v>
      </c>
      <c r="C25" s="118" t="s">
        <v>296</v>
      </c>
      <c r="D25" s="118" t="s">
        <v>272</v>
      </c>
      <c r="E25" s="118" t="s">
        <v>370</v>
      </c>
      <c r="F25" s="118" t="s">
        <v>65</v>
      </c>
      <c r="G25" s="118" t="s">
        <v>407</v>
      </c>
      <c r="H25" s="118" t="s">
        <v>322</v>
      </c>
      <c r="I25" s="118" t="s">
        <v>216</v>
      </c>
      <c r="J25" s="150">
        <v>1000000</v>
      </c>
      <c r="M25" s="118" t="s">
        <v>234</v>
      </c>
      <c r="O25" s="118" t="s">
        <v>57</v>
      </c>
    </row>
    <row r="26" spans="2:15" s="118" customFormat="1" x14ac:dyDescent="0.15">
      <c r="B26" s="118" t="e">
        <f>VLOOKUP(C26,[1]!Companies[#Data],3,FALSE)</f>
        <v>#REF!</v>
      </c>
      <c r="C26" s="118" t="s">
        <v>296</v>
      </c>
      <c r="D26" s="118" t="s">
        <v>273</v>
      </c>
      <c r="E26" s="118" t="s">
        <v>366</v>
      </c>
      <c r="F26" s="118" t="s">
        <v>65</v>
      </c>
      <c r="G26" s="118" t="s">
        <v>65</v>
      </c>
      <c r="H26" s="118" t="s">
        <v>314</v>
      </c>
      <c r="I26" s="118" t="s">
        <v>313</v>
      </c>
      <c r="J26" s="150"/>
      <c r="M26" s="118" t="s">
        <v>234</v>
      </c>
      <c r="O26" s="118" t="s">
        <v>57</v>
      </c>
    </row>
    <row r="27" spans="2:15" s="118" customFormat="1" x14ac:dyDescent="0.15">
      <c r="B27" s="118" t="e">
        <f>VLOOKUP(C27,[1]!Companies[#Data],3,FALSE)</f>
        <v>#REF!</v>
      </c>
      <c r="C27" s="118" t="s">
        <v>296</v>
      </c>
      <c r="D27" s="118" t="s">
        <v>273</v>
      </c>
      <c r="E27" s="118" t="s">
        <v>364</v>
      </c>
      <c r="F27" s="118" t="s">
        <v>65</v>
      </c>
      <c r="G27" s="118" t="s">
        <v>65</v>
      </c>
      <c r="H27" s="118" t="s">
        <v>314</v>
      </c>
      <c r="I27" s="118" t="s">
        <v>313</v>
      </c>
      <c r="J27" s="150"/>
      <c r="M27" s="118" t="s">
        <v>234</v>
      </c>
      <c r="O27" s="118" t="s">
        <v>57</v>
      </c>
    </row>
    <row r="28" spans="2:15" s="118" customFormat="1" x14ac:dyDescent="0.15">
      <c r="B28" s="118" t="e">
        <f>VLOOKUP(C28,[1]!Companies[#Data],3,FALSE)</f>
        <v>#REF!</v>
      </c>
      <c r="C28" s="118" t="s">
        <v>296</v>
      </c>
      <c r="D28" s="118" t="s">
        <v>273</v>
      </c>
      <c r="E28" s="118" t="s">
        <v>366</v>
      </c>
      <c r="F28" s="118" t="s">
        <v>65</v>
      </c>
      <c r="G28" s="118" t="s">
        <v>65</v>
      </c>
      <c r="H28" s="118" t="s">
        <v>314</v>
      </c>
      <c r="I28" s="118" t="s">
        <v>313</v>
      </c>
      <c r="J28" s="150"/>
      <c r="M28" s="118" t="s">
        <v>234</v>
      </c>
      <c r="O28" s="118" t="s">
        <v>57</v>
      </c>
    </row>
    <row r="29" spans="2:15" s="118" customFormat="1" x14ac:dyDescent="0.15">
      <c r="B29" s="118" t="e">
        <f>VLOOKUP(C29,[1]!Companies[#Data],3,FALSE)</f>
        <v>#REF!</v>
      </c>
      <c r="C29" s="118" t="s">
        <v>296</v>
      </c>
      <c r="D29" s="118" t="s">
        <v>275</v>
      </c>
      <c r="E29" s="118" t="s">
        <v>369</v>
      </c>
      <c r="F29" s="118" t="s">
        <v>65</v>
      </c>
      <c r="G29" s="118" t="s">
        <v>65</v>
      </c>
      <c r="H29" s="118" t="s">
        <v>314</v>
      </c>
      <c r="I29" s="118" t="s">
        <v>313</v>
      </c>
      <c r="J29" s="150"/>
      <c r="M29" s="118" t="s">
        <v>234</v>
      </c>
      <c r="O29" s="118" t="s">
        <v>57</v>
      </c>
    </row>
    <row r="30" spans="2:15" s="118" customFormat="1" x14ac:dyDescent="0.15">
      <c r="B30" s="118" t="e">
        <f>VLOOKUP(C30,[1]!Companies[#Data],3,FALSE)</f>
        <v>#REF!</v>
      </c>
      <c r="C30" s="118" t="s">
        <v>296</v>
      </c>
      <c r="D30" s="118" t="s">
        <v>275</v>
      </c>
      <c r="E30" s="118" t="s">
        <v>370</v>
      </c>
      <c r="F30" s="118" t="s">
        <v>65</v>
      </c>
      <c r="G30" s="118" t="s">
        <v>65</v>
      </c>
      <c r="H30" s="118" t="s">
        <v>314</v>
      </c>
      <c r="I30" s="118" t="s">
        <v>313</v>
      </c>
      <c r="J30" s="150"/>
      <c r="M30" s="118" t="s">
        <v>234</v>
      </c>
      <c r="O30" s="118" t="s">
        <v>57</v>
      </c>
    </row>
    <row r="31" spans="2:15" s="118" customFormat="1" x14ac:dyDescent="0.15">
      <c r="B31" s="131" t="e">
        <f>VLOOKUP(C31,[1]!Companies[#Data],3,FALSE)</f>
        <v>#REF!</v>
      </c>
      <c r="C31" s="131" t="s">
        <v>409</v>
      </c>
      <c r="H31" s="131"/>
      <c r="J31" s="150"/>
      <c r="O31" s="118" t="s">
        <v>57</v>
      </c>
    </row>
    <row r="32" spans="2:15" s="118" customFormat="1" ht="15" thickBot="1" x14ac:dyDescent="0.2">
      <c r="G32" s="125"/>
    </row>
    <row r="33" spans="3:15" s="118" customFormat="1" ht="15" thickBot="1" x14ac:dyDescent="0.2">
      <c r="G33" s="125"/>
      <c r="H33" s="149" t="s">
        <v>374</v>
      </c>
      <c r="I33" s="146"/>
      <c r="J33" s="133">
        <f>SUMIF(Table10[Валюта отчетности],"USD",Table10[Сумма доходов])+(IFERROR(SUMIF(Table10[Валюта отчетности],"&lt;&gt;USD",Table10[Сумма доходов])/'[1]Part 1 - About'!$E$45,0))</f>
        <v>0</v>
      </c>
    </row>
    <row r="34" spans="3:15" s="118" customFormat="1" ht="15" thickBot="1" x14ac:dyDescent="0.2">
      <c r="G34" s="125"/>
      <c r="H34" s="148"/>
      <c r="I34" s="148"/>
      <c r="J34" s="147"/>
    </row>
    <row r="35" spans="3:15" s="118" customFormat="1" ht="17" thickBot="1" x14ac:dyDescent="0.25">
      <c r="G35" s="125"/>
      <c r="H35" s="132" t="str">
        <f>"Total in "&amp;'[1]Part 1 - About'!$E$44</f>
        <v>Total in XXX</v>
      </c>
      <c r="I35" s="146"/>
      <c r="J35" s="133">
        <f>IF('[1]Part 1 - About'!$E$44="USD",0,SUMIF(Table10[Валюта отчетности],'[1]Part 1 - About'!$E$44,Table10[Сумма доходов]))+(IFERROR(SUMIF(Table10[Валюта отчетности],"USD",Table10[Сумма доходов])*'[1]Part 1 - About'!$E$45,0))</f>
        <v>0</v>
      </c>
    </row>
    <row r="36" spans="3:15" s="118" customFormat="1" x14ac:dyDescent="0.15"/>
    <row r="37" spans="3:15" ht="23.25" customHeight="1" x14ac:dyDescent="0.15">
      <c r="C37" s="371" t="s">
        <v>375</v>
      </c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291"/>
    </row>
    <row r="38" spans="3:15" s="118" customFormat="1" x14ac:dyDescent="0.15">
      <c r="C38" s="369" t="s">
        <v>376</v>
      </c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290"/>
    </row>
    <row r="39" spans="3:15" s="118" customFormat="1" x14ac:dyDescent="0.15"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69"/>
      <c r="O39" s="290"/>
    </row>
    <row r="40" spans="3:15" s="118" customFormat="1" x14ac:dyDescent="0.15">
      <c r="C40" s="369" t="s">
        <v>377</v>
      </c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290"/>
    </row>
    <row r="41" spans="3:15" s="118" customFormat="1" x14ac:dyDescent="0.15">
      <c r="C41" s="369" t="s">
        <v>379</v>
      </c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290"/>
    </row>
    <row r="42" spans="3:15" s="118" customFormat="1" x14ac:dyDescent="0.15">
      <c r="C42" s="369" t="s">
        <v>384</v>
      </c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290"/>
    </row>
    <row r="43" spans="3:15" s="118" customFormat="1" x14ac:dyDescent="0.15">
      <c r="C43" s="369" t="s">
        <v>386</v>
      </c>
      <c r="D43" s="369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290"/>
    </row>
    <row r="44" spans="3:15" s="118" customFormat="1" x14ac:dyDescent="0.15">
      <c r="C44" s="369" t="s">
        <v>387</v>
      </c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290"/>
    </row>
    <row r="45" spans="3:15" s="118" customFormat="1" x14ac:dyDescent="0.15"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290"/>
    </row>
    <row r="46" spans="3:15" s="118" customFormat="1" ht="16.5" customHeight="1" thickBot="1" x14ac:dyDescent="0.2"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288"/>
    </row>
    <row r="47" spans="3:15" s="118" customFormat="1" x14ac:dyDescent="0.15">
      <c r="C47" s="366"/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288"/>
    </row>
    <row r="48" spans="3:15" s="118" customFormat="1" ht="15" thickBot="1" x14ac:dyDescent="0.2">
      <c r="C48" s="346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284"/>
    </row>
    <row r="49" spans="3:15" s="118" customFormat="1" x14ac:dyDescent="0.15">
      <c r="C49" s="348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284"/>
    </row>
    <row r="50" spans="3:15" s="118" customFormat="1" ht="15" thickBot="1" x14ac:dyDescent="0.2">
      <c r="C50" s="367"/>
      <c r="D50" s="367"/>
      <c r="E50" s="367"/>
      <c r="F50" s="367"/>
      <c r="G50" s="367"/>
      <c r="H50" s="367"/>
      <c r="I50" s="367"/>
      <c r="J50" s="367"/>
      <c r="K50" s="367"/>
      <c r="L50" s="367"/>
      <c r="M50" s="367"/>
      <c r="N50" s="367"/>
      <c r="O50" s="288"/>
    </row>
    <row r="51" spans="3:15" s="118" customFormat="1" x14ac:dyDescent="0.15">
      <c r="C51" s="319" t="s">
        <v>29</v>
      </c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281"/>
    </row>
    <row r="52" spans="3:15" s="118" customFormat="1" ht="15.75" customHeight="1" x14ac:dyDescent="0.15">
      <c r="C52" s="304" t="s">
        <v>30</v>
      </c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277"/>
    </row>
    <row r="53" spans="3:15" s="118" customFormat="1" x14ac:dyDescent="0.15">
      <c r="C53" s="319" t="s">
        <v>32</v>
      </c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281"/>
    </row>
    <row r="56" spans="3:15" x14ac:dyDescent="0.15">
      <c r="J56" s="145"/>
    </row>
    <row r="57" spans="3:15" x14ac:dyDescent="0.15">
      <c r="J57" s="145"/>
      <c r="K57" s="144"/>
    </row>
    <row r="59" spans="3:15" x14ac:dyDescent="0.15">
      <c r="K59" s="144"/>
    </row>
  </sheetData>
  <protectedRanges>
    <protectedRange algorithmName="SHA-512" hashValue="19r0bVvPR7yZA0UiYij7Tv1CBk3noIABvFePbLhCJ4nk3L6A+Fy+RdPPS3STf+a52x4pG2PQK4FAkXK9epnlIA==" saltValue="gQC4yrLvnbJqxYZ0KSEoZA==" spinCount="100000" sqref="C32:D35 H15:H31 F32:H34 F35:G35 B15:D31" name="Government revenues_1"/>
    <protectedRange algorithmName="SHA-512" hashValue="19r0bVvPR7yZA0UiYij7Tv1CBk3noIABvFePbLhCJ4nk3L6A+Fy+RdPPS3STf+a52x4pG2PQK4FAkXK9epnlIA==" saltValue="gQC4yrLvnbJqxYZ0KSEoZA==" spinCount="100000" sqref="I15:I30 I33:I35" name="Government revenues_2"/>
  </protectedRanges>
  <mergeCells count="28">
    <mergeCell ref="C53:N53"/>
    <mergeCell ref="B13:N13"/>
    <mergeCell ref="C47:N47"/>
    <mergeCell ref="C48:N48"/>
    <mergeCell ref="C49:N49"/>
    <mergeCell ref="C50:N50"/>
    <mergeCell ref="C51:N51"/>
    <mergeCell ref="C52:N52"/>
    <mergeCell ref="C46:N46"/>
    <mergeCell ref="C40:N40"/>
    <mergeCell ref="C41:N41"/>
    <mergeCell ref="C42:N42"/>
    <mergeCell ref="C43:N43"/>
    <mergeCell ref="C2:N2"/>
    <mergeCell ref="C3:N3"/>
    <mergeCell ref="C4:N4"/>
    <mergeCell ref="C5:N5"/>
    <mergeCell ref="C6:N6"/>
    <mergeCell ref="C7:N7"/>
    <mergeCell ref="C8:N8"/>
    <mergeCell ref="C9:N9"/>
    <mergeCell ref="C44:N44"/>
    <mergeCell ref="C45:N45"/>
    <mergeCell ref="C10:N10"/>
    <mergeCell ref="C11:N11"/>
    <mergeCell ref="C37:N37"/>
    <mergeCell ref="C38:N38"/>
    <mergeCell ref="C39:N39"/>
  </mergeCells>
  <hyperlinks>
    <hyperlink ref="B13" r:id="rId1" location="r4-1" display="EITI Requirement 4.1" xr:uid="{00000000-0004-0000-0E00-00000000000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U29"/>
  <sheetViews>
    <sheetView topLeftCell="A5" zoomScale="62" zoomScaleNormal="62" workbookViewId="0">
      <selection activeCell="N32" sqref="N32"/>
    </sheetView>
  </sheetViews>
  <sheetFormatPr baseColWidth="10" defaultColWidth="10.6640625" defaultRowHeight="16" x14ac:dyDescent="0.2"/>
  <cols>
    <col min="1" max="1" width="18.33203125" customWidth="1"/>
    <col min="2" max="2" width="50.5" style="251" customWidth="1"/>
    <col min="3" max="3" width="2.6640625" customWidth="1"/>
    <col min="4" max="4" width="28.83203125" customWidth="1"/>
    <col min="5" max="5" width="2.6640625" customWidth="1"/>
    <col min="6" max="6" width="24" customWidth="1"/>
    <col min="7" max="7" width="2.6640625" customWidth="1"/>
    <col min="8" max="8" width="24" customWidth="1"/>
    <col min="9" max="9" width="2.6640625" customWidth="1"/>
    <col min="10" max="10" width="39.6640625" customWidth="1"/>
    <col min="11" max="11" width="2.6640625" customWidth="1"/>
    <col min="12" max="12" width="37.6640625" style="380" customWidth="1"/>
    <col min="13" max="13" width="2.6640625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410</v>
      </c>
    </row>
    <row r="3" spans="1:21" s="46" customFormat="1" ht="135" x14ac:dyDescent="0.2">
      <c r="A3" s="282" t="s">
        <v>411</v>
      </c>
      <c r="B3" s="65" t="s">
        <v>412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252"/>
      <c r="D4" s="56"/>
      <c r="F4" s="56"/>
      <c r="H4" s="56"/>
      <c r="J4" s="57"/>
      <c r="L4" s="382"/>
      <c r="N4" s="57"/>
    </row>
    <row r="5" spans="1:21" s="62" customFormat="1" ht="114" x14ac:dyDescent="0.2">
      <c r="A5" s="60"/>
      <c r="B5" s="99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111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252"/>
      <c r="D6" s="56"/>
      <c r="F6" s="56"/>
      <c r="H6" s="56"/>
      <c r="J6" s="57"/>
      <c r="L6" s="382"/>
      <c r="N6" s="57"/>
      <c r="P6" s="57"/>
      <c r="R6" s="57"/>
      <c r="T6" s="57"/>
    </row>
    <row r="7" spans="1:21" s="46" customFormat="1" ht="30" x14ac:dyDescent="0.2">
      <c r="A7" s="282" t="s">
        <v>130</v>
      </c>
      <c r="B7" s="65" t="s">
        <v>413</v>
      </c>
      <c r="D7" s="12" t="s">
        <v>57</v>
      </c>
      <c r="F7" s="66"/>
      <c r="H7" s="66"/>
      <c r="J7" s="58"/>
      <c r="K7" s="44"/>
      <c r="L7" s="58"/>
      <c r="M7" s="44"/>
      <c r="N7" s="45"/>
      <c r="O7" s="44"/>
      <c r="P7" s="45"/>
      <c r="Q7" s="44"/>
      <c r="R7" s="45"/>
      <c r="T7" s="45"/>
    </row>
    <row r="8" spans="1:21" s="44" customFormat="1" ht="18" x14ac:dyDescent="0.2">
      <c r="A8" s="64"/>
      <c r="B8" s="252"/>
      <c r="D8" s="56"/>
      <c r="F8" s="56"/>
      <c r="H8" s="56"/>
      <c r="J8" s="57"/>
      <c r="L8" s="382"/>
      <c r="N8" s="57"/>
      <c r="P8" s="57"/>
      <c r="R8" s="57"/>
      <c r="T8" s="57"/>
    </row>
    <row r="9" spans="1:21" s="44" customFormat="1" ht="45" x14ac:dyDescent="0.2">
      <c r="A9" s="64"/>
      <c r="B9" s="74" t="s">
        <v>414</v>
      </c>
      <c r="D9" s="12" t="s">
        <v>57</v>
      </c>
      <c r="F9" s="12" t="str">
        <f>IF(D9=[2]Lists!$K$4,"&lt; Input URL to data source &gt;",IF(D9=[2]Lists!$K$5,"&lt; Reference section in EITI Report or URL &gt;",IF(D9=[2]Lists!$K$6,"&lt; Reference evidence of non-applicability &gt;","")))</f>
        <v/>
      </c>
      <c r="H9" s="12" t="str">
        <f>IF(F9=[2]Lists!$K$4,"&lt; Input URL to data source &gt;",IF(F9=[2]Lists!$K$5,"&lt; Reference section in EITI Report or URL &gt;",IF(F9=[2]Lists!$K$6,"&lt; Reference evidence of non-applicability &gt;","")))</f>
        <v/>
      </c>
      <c r="J9" s="323"/>
      <c r="L9" s="58"/>
      <c r="N9" s="45"/>
      <c r="P9" s="45"/>
      <c r="R9" s="45"/>
      <c r="T9" s="45"/>
    </row>
    <row r="10" spans="1:21" s="11" customFormat="1" ht="45" x14ac:dyDescent="0.2">
      <c r="A10" s="17"/>
      <c r="B10" s="74" t="s">
        <v>415</v>
      </c>
      <c r="D10" s="12" t="s">
        <v>118</v>
      </c>
      <c r="F10" s="12" t="str">
        <f>IF(D10=[2]Lists!$K$4,"&lt; Input URL to data source &gt;",IF(D10=[2]Lists!$K$5,"&lt; Reference section in EITI Report or URL &gt;",IF(D10=[2]Lists!$K$6,"&lt; Reference evidence of non-applicability &gt;","")))</f>
        <v/>
      </c>
      <c r="G10" s="44"/>
      <c r="H10" s="12" t="str">
        <f>IF(F10=[2]Lists!$K$4,"&lt; Input URL to data source &gt;",IF(F10=[2]Lists!$K$5,"&lt; Reference section in EITI Report or URL &gt;",IF(F10=[2]Lists!$K$6,"&lt; Reference evidence of non-applicability &gt;","")))</f>
        <v/>
      </c>
      <c r="I10" s="44"/>
      <c r="J10" s="324"/>
      <c r="K10" s="44"/>
      <c r="L10" s="58"/>
      <c r="M10" s="44"/>
      <c r="N10" s="45"/>
      <c r="O10" s="44"/>
      <c r="P10" s="45"/>
      <c r="Q10" s="44"/>
      <c r="R10" s="45"/>
      <c r="S10" s="44"/>
      <c r="T10" s="45"/>
      <c r="U10" s="44"/>
    </row>
    <row r="11" spans="1:21" s="11" customFormat="1" ht="15" x14ac:dyDescent="0.2">
      <c r="A11" s="17"/>
      <c r="B11" s="74" t="s">
        <v>416</v>
      </c>
      <c r="D11" s="33"/>
      <c r="F11" s="33"/>
      <c r="G11" s="46"/>
      <c r="H11" s="33"/>
      <c r="I11" s="46"/>
      <c r="J11" s="324"/>
      <c r="K11" s="46"/>
      <c r="L11" s="58"/>
      <c r="M11" s="46"/>
      <c r="N11" s="45"/>
      <c r="O11" s="46"/>
      <c r="P11" s="45"/>
      <c r="Q11" s="46"/>
      <c r="R11" s="45"/>
      <c r="S11" s="46"/>
      <c r="T11" s="45"/>
      <c r="U11" s="46"/>
    </row>
    <row r="12" spans="1:21" s="11" customFormat="1" ht="18" x14ac:dyDescent="0.2">
      <c r="A12" s="17"/>
      <c r="B12" s="261" t="s">
        <v>214</v>
      </c>
      <c r="D12" s="12" t="s">
        <v>84</v>
      </c>
      <c r="F12" s="12" t="s">
        <v>215</v>
      </c>
      <c r="G12" s="44"/>
      <c r="H12" s="12" t="s">
        <v>215</v>
      </c>
      <c r="I12" s="44"/>
      <c r="J12" s="324"/>
      <c r="K12" s="44"/>
      <c r="L12" s="58"/>
      <c r="M12" s="44"/>
      <c r="N12" s="45"/>
      <c r="O12" s="44"/>
      <c r="P12" s="45"/>
      <c r="Q12" s="44"/>
      <c r="R12" s="45"/>
      <c r="S12" s="44"/>
      <c r="T12" s="45"/>
      <c r="U12" s="44"/>
    </row>
    <row r="13" spans="1:21" s="11" customFormat="1" ht="20" x14ac:dyDescent="0.2">
      <c r="A13" s="17"/>
      <c r="B13" s="261" t="s">
        <v>217</v>
      </c>
      <c r="D13" s="12" t="s">
        <v>84</v>
      </c>
      <c r="F13" s="12" t="s">
        <v>233</v>
      </c>
      <c r="G13" s="46"/>
      <c r="H13" s="12" t="s">
        <v>233</v>
      </c>
      <c r="I13" s="46"/>
      <c r="J13" s="324"/>
      <c r="K13" s="46"/>
      <c r="L13" s="58"/>
      <c r="M13" s="46"/>
      <c r="N13" s="45"/>
      <c r="O13" s="46"/>
      <c r="P13" s="45"/>
      <c r="Q13" s="46"/>
      <c r="R13" s="45"/>
      <c r="S13" s="46"/>
      <c r="T13" s="45"/>
      <c r="U13" s="46"/>
    </row>
    <row r="14" spans="1:21" s="11" customFormat="1" ht="18" x14ac:dyDescent="0.2">
      <c r="A14" s="17"/>
      <c r="B14" s="261" t="s">
        <v>225</v>
      </c>
      <c r="D14" s="12" t="s">
        <v>84</v>
      </c>
      <c r="F14" s="12" t="s">
        <v>223</v>
      </c>
      <c r="G14" s="44"/>
      <c r="H14" s="12" t="s">
        <v>223</v>
      </c>
      <c r="I14" s="44"/>
      <c r="J14" s="324"/>
      <c r="K14" s="44"/>
      <c r="L14" s="58"/>
      <c r="M14" s="44"/>
      <c r="N14" s="45"/>
      <c r="O14" s="44"/>
      <c r="P14" s="45"/>
      <c r="Q14" s="44"/>
      <c r="R14" s="45"/>
      <c r="S14" s="44"/>
      <c r="T14" s="45"/>
      <c r="U14" s="44"/>
    </row>
    <row r="15" spans="1:21" s="11" customFormat="1" x14ac:dyDescent="0.2">
      <c r="A15" s="17"/>
      <c r="B15" s="74" t="s">
        <v>417</v>
      </c>
      <c r="D15" s="33"/>
      <c r="F15" s="33"/>
      <c r="G15" s="48"/>
      <c r="H15" s="33"/>
      <c r="I15" s="48"/>
      <c r="J15" s="324"/>
      <c r="K15" s="48"/>
      <c r="L15" s="58"/>
      <c r="M15" s="48"/>
      <c r="N15" s="45"/>
      <c r="O15" s="48"/>
      <c r="P15" s="45"/>
      <c r="Q15" s="48"/>
      <c r="R15" s="45"/>
      <c r="S15" s="48"/>
      <c r="T15" s="45"/>
      <c r="U15" s="48"/>
    </row>
    <row r="16" spans="1:21" s="11" customFormat="1" x14ac:dyDescent="0.2">
      <c r="A16" s="17"/>
      <c r="B16" s="261" t="s">
        <v>214</v>
      </c>
      <c r="D16" s="12" t="s">
        <v>84</v>
      </c>
      <c r="F16" s="12" t="s">
        <v>215</v>
      </c>
      <c r="G16" s="48"/>
      <c r="H16" s="12" t="s">
        <v>215</v>
      </c>
      <c r="I16" s="48"/>
      <c r="J16" s="324"/>
      <c r="K16" s="48"/>
      <c r="L16" s="58"/>
      <c r="M16" s="48"/>
      <c r="N16" s="45"/>
      <c r="O16" s="48"/>
      <c r="P16" s="45"/>
      <c r="Q16" s="48"/>
      <c r="R16" s="45"/>
      <c r="S16" s="48"/>
      <c r="T16" s="45"/>
      <c r="U16" s="48"/>
    </row>
    <row r="17" spans="1:21" s="11" customFormat="1" x14ac:dyDescent="0.2">
      <c r="A17" s="17"/>
      <c r="B17" s="91" t="str">
        <f>LEFT(B16,SEARCH(",",B16))&amp;" стоимость"</f>
        <v>Сырая нефть (2709), стоимость</v>
      </c>
      <c r="D17" s="12" t="s">
        <v>84</v>
      </c>
      <c r="F17" s="12" t="s">
        <v>216</v>
      </c>
      <c r="G17" s="48"/>
      <c r="H17" s="12" t="s">
        <v>216</v>
      </c>
      <c r="I17" s="48"/>
      <c r="J17" s="324"/>
      <c r="K17" s="48"/>
      <c r="L17" s="58"/>
      <c r="M17" s="48"/>
      <c r="N17" s="45"/>
      <c r="O17" s="48"/>
      <c r="P17" s="45"/>
      <c r="Q17" s="48"/>
      <c r="R17" s="45"/>
      <c r="S17" s="48"/>
      <c r="T17" s="45"/>
      <c r="U17" s="48"/>
    </row>
    <row r="18" spans="1:21" s="11" customFormat="1" ht="20" x14ac:dyDescent="0.2">
      <c r="A18" s="17"/>
      <c r="B18" s="261" t="s">
        <v>217</v>
      </c>
      <c r="D18" s="12" t="s">
        <v>84</v>
      </c>
      <c r="F18" s="12" t="s">
        <v>233</v>
      </c>
      <c r="G18" s="48"/>
      <c r="H18" s="12" t="s">
        <v>233</v>
      </c>
      <c r="I18" s="48"/>
      <c r="J18" s="324"/>
      <c r="K18" s="48"/>
      <c r="L18" s="58"/>
      <c r="M18" s="48"/>
      <c r="N18" s="45"/>
      <c r="O18" s="48"/>
      <c r="P18" s="45"/>
      <c r="Q18" s="48"/>
      <c r="R18" s="45"/>
      <c r="S18" s="48"/>
      <c r="T18" s="45"/>
      <c r="U18" s="48"/>
    </row>
    <row r="19" spans="1:21" s="11" customFormat="1" x14ac:dyDescent="0.2">
      <c r="A19" s="17"/>
      <c r="B19" s="91" t="str">
        <f>LEFT(B18,SEARCH(",",B18))&amp;" стоимость"</f>
        <v>Природный газ (2711), стоимость</v>
      </c>
      <c r="D19" s="12" t="s">
        <v>84</v>
      </c>
      <c r="F19" s="12" t="s">
        <v>216</v>
      </c>
      <c r="G19" s="48"/>
      <c r="H19" s="12" t="s">
        <v>216</v>
      </c>
      <c r="I19" s="48"/>
      <c r="J19" s="324"/>
      <c r="K19" s="48"/>
      <c r="L19" s="58"/>
      <c r="M19" s="48"/>
      <c r="N19" s="45"/>
      <c r="O19" s="48"/>
      <c r="P19" s="45"/>
      <c r="Q19" s="48"/>
      <c r="R19" s="45"/>
      <c r="S19" s="48"/>
      <c r="T19" s="45"/>
      <c r="U19" s="48"/>
    </row>
    <row r="20" spans="1:21" s="11" customFormat="1" x14ac:dyDescent="0.2">
      <c r="A20" s="17"/>
      <c r="B20" s="261" t="s">
        <v>225</v>
      </c>
      <c r="D20" s="12" t="s">
        <v>84</v>
      </c>
      <c r="F20" s="12" t="s">
        <v>223</v>
      </c>
      <c r="G20" s="48"/>
      <c r="H20" s="12" t="s">
        <v>223</v>
      </c>
      <c r="I20" s="48"/>
      <c r="J20" s="324"/>
      <c r="K20" s="48"/>
      <c r="L20" s="58"/>
      <c r="M20" s="48"/>
      <c r="N20" s="45"/>
      <c r="O20" s="48"/>
      <c r="P20" s="45"/>
      <c r="Q20" s="48"/>
      <c r="R20" s="45"/>
      <c r="S20" s="48"/>
      <c r="T20" s="45"/>
      <c r="U20" s="48"/>
    </row>
    <row r="21" spans="1:21" s="11" customFormat="1" x14ac:dyDescent="0.2">
      <c r="A21" s="17"/>
      <c r="B21" s="91" t="str">
        <f>LEFT(B20,SEARCH(",",B20))&amp;" стоимость"</f>
        <v>Добавить здесь другие виды сырья, стоимость</v>
      </c>
      <c r="D21" s="12" t="s">
        <v>84</v>
      </c>
      <c r="F21" s="12" t="s">
        <v>216</v>
      </c>
      <c r="G21" s="48"/>
      <c r="H21" s="12" t="s">
        <v>216</v>
      </c>
      <c r="I21" s="48"/>
      <c r="J21" s="324"/>
      <c r="K21" s="48"/>
      <c r="L21" s="58"/>
      <c r="M21" s="48"/>
      <c r="N21" s="45"/>
      <c r="O21" s="48"/>
      <c r="P21" s="45"/>
      <c r="Q21" s="48"/>
      <c r="R21" s="45"/>
      <c r="S21" s="48"/>
      <c r="T21" s="45"/>
      <c r="U21" s="48"/>
    </row>
    <row r="22" spans="1:21" s="11" customFormat="1" ht="60" x14ac:dyDescent="0.2">
      <c r="A22" s="17"/>
      <c r="B22" s="74" t="s">
        <v>418</v>
      </c>
      <c r="D22" s="12" t="s">
        <v>57</v>
      </c>
      <c r="E22" s="44"/>
      <c r="F22" s="12" t="str">
        <f>IF(D22=[2]Lists!$K$4,"&lt; Input URL to data source &gt;",IF(D22=[2]Lists!$K$5,"&lt; Reference section in EITI Report or URL &gt;",IF(D22=[2]Lists!$K$6,"&lt; Reference evidence of non-applicability &gt;","")))</f>
        <v/>
      </c>
      <c r="G22" s="48"/>
      <c r="H22" s="12" t="str">
        <f>IF(F22=[2]Lists!$K$4,"&lt; Input URL to data source &gt;",IF(F22=[2]Lists!$K$5,"&lt; Reference section in EITI Report or URL &gt;",IF(F22=[2]Lists!$K$6,"&lt; Reference evidence of non-applicability &gt;","")))</f>
        <v/>
      </c>
      <c r="I22" s="48"/>
      <c r="J22" s="324"/>
      <c r="K22" s="48"/>
      <c r="L22" s="58"/>
      <c r="M22" s="48"/>
      <c r="N22" s="45"/>
      <c r="O22" s="48"/>
      <c r="P22" s="45"/>
      <c r="Q22" s="48"/>
      <c r="R22" s="45"/>
      <c r="S22" s="48"/>
      <c r="T22" s="45"/>
      <c r="U22" s="48"/>
    </row>
    <row r="23" spans="1:21" s="11" customFormat="1" ht="45" x14ac:dyDescent="0.2">
      <c r="A23" s="17"/>
      <c r="B23" s="74" t="s">
        <v>419</v>
      </c>
      <c r="D23" s="12" t="s">
        <v>57</v>
      </c>
      <c r="E23" s="44"/>
      <c r="F23" s="12" t="str">
        <f>IF(D23=[2]Lists!$K$4,"&lt; Input URL to data source &gt;",IF(D23=[2]Lists!$K$5,"&lt; Reference section in EITI Report or URL &gt;",IF(D23=[2]Lists!$K$6,"&lt; Reference evidence of non-applicability &gt;","")))</f>
        <v/>
      </c>
      <c r="G23" s="48"/>
      <c r="H23" s="12" t="str">
        <f>IF(F23=[2]Lists!$K$4,"&lt; Input URL to data source &gt;",IF(F23=[2]Lists!$K$5,"&lt; Reference section in EITI Report or URL &gt;",IF(F23=[2]Lists!$K$6,"&lt; Reference evidence of non-applicability &gt;","")))</f>
        <v/>
      </c>
      <c r="I23" s="48"/>
      <c r="J23" s="324"/>
      <c r="K23" s="48"/>
      <c r="L23" s="58"/>
      <c r="M23" s="48"/>
      <c r="N23" s="45"/>
      <c r="O23" s="48"/>
      <c r="P23" s="45"/>
      <c r="Q23" s="48"/>
      <c r="R23" s="45"/>
      <c r="S23" s="48"/>
      <c r="T23" s="45"/>
      <c r="U23" s="48"/>
    </row>
    <row r="24" spans="1:21" s="11" customFormat="1" ht="60" x14ac:dyDescent="0.2">
      <c r="A24" s="17"/>
      <c r="B24" s="74" t="s">
        <v>420</v>
      </c>
      <c r="D24" s="12" t="s">
        <v>57</v>
      </c>
      <c r="E24" s="44"/>
      <c r="F24" s="12"/>
      <c r="G24" s="48"/>
      <c r="H24" s="12"/>
      <c r="I24" s="48"/>
      <c r="J24" s="324"/>
      <c r="K24" s="48"/>
      <c r="L24" s="58"/>
      <c r="M24" s="48"/>
      <c r="N24" s="45"/>
      <c r="O24" s="48"/>
      <c r="P24" s="45"/>
      <c r="Q24" s="48"/>
      <c r="R24" s="45"/>
      <c r="S24" s="48"/>
      <c r="T24" s="45"/>
      <c r="U24" s="48"/>
    </row>
    <row r="25" spans="1:21" s="11" customFormat="1" ht="120" x14ac:dyDescent="0.2">
      <c r="A25" s="17"/>
      <c r="B25" s="74" t="s">
        <v>421</v>
      </c>
      <c r="D25" s="12" t="s">
        <v>57</v>
      </c>
      <c r="E25" s="44"/>
      <c r="F25" s="12"/>
      <c r="G25" s="48"/>
      <c r="H25" s="12"/>
      <c r="I25" s="48"/>
      <c r="J25" s="324"/>
      <c r="K25" s="48"/>
      <c r="L25" s="58"/>
      <c r="M25" s="48"/>
      <c r="N25" s="45"/>
      <c r="O25" s="48"/>
      <c r="P25" s="45"/>
      <c r="Q25" s="48"/>
      <c r="R25" s="45"/>
      <c r="S25" s="48"/>
      <c r="T25" s="45"/>
      <c r="U25" s="48"/>
    </row>
    <row r="26" spans="1:21" s="11" customFormat="1" ht="105" x14ac:dyDescent="0.2">
      <c r="A26" s="17"/>
      <c r="B26" s="74" t="s">
        <v>422</v>
      </c>
      <c r="D26" s="12" t="s">
        <v>57</v>
      </c>
      <c r="E26" s="44"/>
      <c r="F26" s="12"/>
      <c r="G26" s="48"/>
      <c r="H26" s="12"/>
      <c r="I26" s="48"/>
      <c r="J26" s="324"/>
      <c r="K26" s="48"/>
      <c r="L26" s="58"/>
      <c r="M26" s="48"/>
      <c r="N26" s="45"/>
      <c r="O26" s="48"/>
      <c r="P26" s="45"/>
      <c r="Q26" s="48"/>
      <c r="R26" s="45"/>
      <c r="S26" s="48"/>
      <c r="T26" s="45"/>
      <c r="U26" s="48"/>
    </row>
    <row r="27" spans="1:21" s="11" customFormat="1" ht="75" x14ac:dyDescent="0.2">
      <c r="A27" s="17"/>
      <c r="B27" s="74" t="s">
        <v>423</v>
      </c>
      <c r="D27" s="12" t="s">
        <v>57</v>
      </c>
      <c r="E27" s="44"/>
      <c r="F27" s="12"/>
      <c r="G27" s="48"/>
      <c r="H27" s="12"/>
      <c r="I27" s="48"/>
      <c r="J27" s="324"/>
      <c r="K27" s="48"/>
      <c r="L27" s="58"/>
      <c r="M27" s="48"/>
      <c r="N27" s="45"/>
      <c r="O27" s="48"/>
      <c r="P27" s="45"/>
      <c r="Q27" s="48"/>
      <c r="R27" s="45"/>
      <c r="S27" s="48"/>
      <c r="T27" s="45"/>
      <c r="U27" s="48"/>
    </row>
    <row r="28" spans="1:21" s="11" customFormat="1" ht="45" x14ac:dyDescent="0.2">
      <c r="A28" s="17"/>
      <c r="B28" s="74" t="s">
        <v>424</v>
      </c>
      <c r="D28" s="12" t="s">
        <v>84</v>
      </c>
      <c r="F28" s="12" t="s">
        <v>216</v>
      </c>
      <c r="G28" s="48"/>
      <c r="H28" s="12" t="s">
        <v>216</v>
      </c>
      <c r="I28" s="48"/>
      <c r="J28" s="325"/>
      <c r="K28" s="48"/>
      <c r="L28" s="58"/>
      <c r="M28" s="48"/>
      <c r="N28" s="45"/>
      <c r="O28" s="48"/>
      <c r="P28" s="45"/>
      <c r="Q28" s="48"/>
      <c r="R28" s="45"/>
      <c r="S28" s="48"/>
      <c r="T28" s="45"/>
      <c r="U28" s="48"/>
    </row>
    <row r="29" spans="1:21" s="13" customFormat="1" x14ac:dyDescent="0.2">
      <c r="A29" s="69"/>
      <c r="B29" s="92"/>
      <c r="L29" s="385"/>
    </row>
  </sheetData>
  <mergeCells count="1">
    <mergeCell ref="J9:J28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U17"/>
  <sheetViews>
    <sheetView zoomScale="60" zoomScaleNormal="60" workbookViewId="0">
      <selection activeCell="N21" sqref="N21"/>
    </sheetView>
  </sheetViews>
  <sheetFormatPr baseColWidth="10" defaultColWidth="10.6640625" defaultRowHeight="16" x14ac:dyDescent="0.2"/>
  <cols>
    <col min="1" max="1" width="19" customWidth="1"/>
    <col min="2" max="2" width="45.5" customWidth="1"/>
    <col min="3" max="3" width="3.33203125" customWidth="1"/>
    <col min="4" max="4" width="26.1640625" customWidth="1"/>
    <col min="5" max="5" width="3.33203125" customWidth="1"/>
    <col min="6" max="6" width="26.1640625" customWidth="1"/>
    <col min="7" max="7" width="3.33203125" customWidth="1"/>
    <col min="8" max="8" width="26.1640625" customWidth="1"/>
    <col min="9" max="9" width="3.33203125" customWidth="1"/>
    <col min="10" max="10" width="39.6640625" customWidth="1"/>
    <col min="11" max="11" width="3" customWidth="1"/>
    <col min="12" max="12" width="42.83203125" style="380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425</v>
      </c>
    </row>
    <row r="3" spans="1:21" s="46" customFormat="1" ht="150" x14ac:dyDescent="0.2">
      <c r="A3" s="282" t="s">
        <v>426</v>
      </c>
      <c r="B3" s="65" t="s">
        <v>427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14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428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46" customFormat="1" ht="30" x14ac:dyDescent="0.2">
      <c r="A7" s="282" t="s">
        <v>130</v>
      </c>
      <c r="B7" s="65" t="s">
        <v>429</v>
      </c>
      <c r="D7" s="12" t="s">
        <v>57</v>
      </c>
      <c r="F7" s="66"/>
      <c r="H7" s="66"/>
      <c r="J7" s="58"/>
      <c r="L7" s="58"/>
      <c r="N7" s="45"/>
      <c r="P7" s="45"/>
      <c r="R7" s="45"/>
      <c r="T7" s="45"/>
    </row>
    <row r="8" spans="1:21" s="44" customFormat="1" ht="18" x14ac:dyDescent="0.2">
      <c r="A8" s="64"/>
      <c r="B8" s="56"/>
      <c r="D8" s="56"/>
      <c r="F8" s="56"/>
      <c r="H8" s="56"/>
      <c r="J8" s="57"/>
      <c r="L8" s="382"/>
      <c r="N8" s="57"/>
      <c r="P8" s="57"/>
      <c r="R8" s="57"/>
      <c r="T8" s="57"/>
    </row>
    <row r="9" spans="1:21" s="11" customFormat="1" ht="45" x14ac:dyDescent="0.2">
      <c r="A9" s="17"/>
      <c r="B9" s="63" t="s">
        <v>430</v>
      </c>
      <c r="D9" s="12" t="s">
        <v>118</v>
      </c>
      <c r="F9" s="12" t="str">
        <f>IF(D9=[2]Lists!$K$4,"&lt; Input URL to data source &gt;",IF(D9=[2]Lists!$K$5,"&lt; Reference section in EITI Report or URL &gt;",IF(D9=[2]Lists!$K$6,"&lt; Reference evidence of non-applicability &gt;","")))</f>
        <v/>
      </c>
      <c r="G9" s="44"/>
      <c r="H9" s="12" t="str">
        <f>IF(F9=[2]Lists!$K$4,"&lt; Input URL to data source &gt;",IF(F9=[2]Lists!$K$5,"&lt; Reference section in EITI Report or URL &gt;",IF(F9=[2]Lists!$K$6,"&lt; Reference evidence of non-applicability &gt;","")))</f>
        <v/>
      </c>
      <c r="I9" s="44"/>
      <c r="J9" s="323"/>
      <c r="K9" s="44"/>
      <c r="L9" s="58"/>
      <c r="M9" s="44"/>
      <c r="N9" s="45"/>
      <c r="O9" s="44"/>
      <c r="P9" s="45"/>
      <c r="Q9" s="44"/>
      <c r="R9" s="45"/>
      <c r="S9" s="44"/>
      <c r="T9" s="45"/>
      <c r="U9" s="44"/>
    </row>
    <row r="10" spans="1:21" s="11" customFormat="1" ht="45" x14ac:dyDescent="0.2">
      <c r="A10" s="17"/>
      <c r="B10" s="68" t="s">
        <v>431</v>
      </c>
      <c r="D10" s="12" t="s">
        <v>118</v>
      </c>
      <c r="F10" s="12"/>
      <c r="G10" s="44"/>
      <c r="H10" s="12"/>
      <c r="I10" s="44"/>
      <c r="J10" s="324"/>
      <c r="K10" s="44"/>
      <c r="L10" s="58"/>
      <c r="M10" s="44"/>
      <c r="N10" s="45"/>
      <c r="O10" s="44"/>
      <c r="P10" s="45"/>
      <c r="Q10" s="44"/>
      <c r="R10" s="45"/>
      <c r="S10" s="44"/>
      <c r="T10" s="45"/>
      <c r="U10" s="44"/>
    </row>
    <row r="11" spans="1:21" s="11" customFormat="1" ht="75" x14ac:dyDescent="0.2">
      <c r="A11" s="17"/>
      <c r="B11" s="68" t="s">
        <v>432</v>
      </c>
      <c r="D11" s="12" t="s">
        <v>118</v>
      </c>
      <c r="F11" s="12"/>
      <c r="G11" s="44"/>
      <c r="H11" s="12"/>
      <c r="I11" s="44"/>
      <c r="J11" s="324"/>
      <c r="K11" s="44"/>
      <c r="L11" s="58"/>
      <c r="M11" s="44"/>
      <c r="N11" s="45"/>
      <c r="O11" s="44"/>
      <c r="P11" s="45"/>
      <c r="Q11" s="44"/>
      <c r="R11" s="45"/>
      <c r="S11" s="44"/>
      <c r="T11" s="45"/>
      <c r="U11" s="44"/>
    </row>
    <row r="12" spans="1:21" s="11" customFormat="1" ht="60" x14ac:dyDescent="0.2">
      <c r="A12" s="17"/>
      <c r="B12" s="68" t="s">
        <v>433</v>
      </c>
      <c r="D12" s="12" t="s">
        <v>84</v>
      </c>
      <c r="F12" s="12" t="s">
        <v>216</v>
      </c>
      <c r="G12" s="44"/>
      <c r="H12" s="12" t="s">
        <v>216</v>
      </c>
      <c r="I12" s="44"/>
      <c r="J12" s="324"/>
      <c r="K12" s="44"/>
      <c r="L12" s="58"/>
      <c r="M12" s="44"/>
      <c r="N12" s="45"/>
      <c r="O12" s="44"/>
      <c r="P12" s="45"/>
      <c r="Q12" s="44"/>
      <c r="R12" s="45"/>
      <c r="S12" s="44"/>
      <c r="T12" s="45"/>
      <c r="U12" s="44"/>
    </row>
    <row r="13" spans="1:21" s="11" customFormat="1" ht="75" x14ac:dyDescent="0.2">
      <c r="A13" s="17"/>
      <c r="B13" s="68" t="s">
        <v>434</v>
      </c>
      <c r="D13" s="12" t="s">
        <v>118</v>
      </c>
      <c r="F13" s="12"/>
      <c r="G13" s="44"/>
      <c r="H13" s="12"/>
      <c r="I13" s="44"/>
      <c r="J13" s="324"/>
      <c r="K13" s="44"/>
      <c r="L13" s="58"/>
      <c r="M13" s="44"/>
      <c r="N13" s="45"/>
      <c r="O13" s="44"/>
      <c r="P13" s="45"/>
      <c r="Q13" s="44"/>
      <c r="R13" s="45"/>
      <c r="S13" s="44"/>
      <c r="T13" s="45"/>
      <c r="U13" s="44"/>
    </row>
    <row r="14" spans="1:21" s="11" customFormat="1" ht="60" x14ac:dyDescent="0.2">
      <c r="A14" s="17"/>
      <c r="B14" s="68" t="s">
        <v>435</v>
      </c>
      <c r="D14" s="12" t="s">
        <v>84</v>
      </c>
      <c r="F14" s="12" t="s">
        <v>216</v>
      </c>
      <c r="G14" s="44"/>
      <c r="H14" s="12" t="s">
        <v>216</v>
      </c>
      <c r="I14" s="44"/>
      <c r="J14" s="324"/>
      <c r="K14" s="44"/>
      <c r="L14" s="58"/>
      <c r="M14" s="44"/>
      <c r="N14" s="45"/>
      <c r="O14" s="44"/>
      <c r="P14" s="45"/>
      <c r="Q14" s="44"/>
      <c r="R14" s="45"/>
      <c r="S14" s="44"/>
      <c r="T14" s="45"/>
      <c r="U14" s="44"/>
    </row>
    <row r="15" spans="1:21" s="11" customFormat="1" ht="60" x14ac:dyDescent="0.2">
      <c r="A15" s="17"/>
      <c r="B15" s="68" t="s">
        <v>436</v>
      </c>
      <c r="D15" s="12" t="s">
        <v>118</v>
      </c>
      <c r="F15" s="12"/>
      <c r="G15" s="44"/>
      <c r="H15" s="12"/>
      <c r="I15" s="44"/>
      <c r="J15" s="324"/>
      <c r="K15" s="44"/>
      <c r="L15" s="58"/>
      <c r="M15" s="44"/>
      <c r="N15" s="45"/>
      <c r="O15" s="44"/>
      <c r="P15" s="45"/>
      <c r="Q15" s="44"/>
      <c r="R15" s="45"/>
      <c r="S15" s="44"/>
      <c r="T15" s="45"/>
      <c r="U15" s="44"/>
    </row>
    <row r="16" spans="1:21" s="79" customFormat="1" ht="60" x14ac:dyDescent="0.2">
      <c r="A16" s="78"/>
      <c r="B16" s="84" t="s">
        <v>437</v>
      </c>
      <c r="D16" s="12" t="s">
        <v>57</v>
      </c>
      <c r="F16" s="81"/>
      <c r="G16" s="80"/>
      <c r="H16" s="81"/>
      <c r="I16" s="80"/>
      <c r="J16" s="325"/>
      <c r="K16" s="80"/>
      <c r="L16" s="58"/>
      <c r="M16" s="80"/>
      <c r="N16" s="83"/>
      <c r="O16" s="80"/>
      <c r="P16" s="83"/>
      <c r="Q16" s="80"/>
      <c r="R16" s="83"/>
      <c r="S16" s="80"/>
      <c r="T16" s="83"/>
      <c r="U16" s="80"/>
    </row>
    <row r="17" spans="1:21" s="13" customFormat="1" ht="18" x14ac:dyDescent="0.2">
      <c r="A17" s="69"/>
      <c r="G17" s="59"/>
      <c r="I17" s="59"/>
      <c r="J17" s="14"/>
      <c r="K17" s="59"/>
      <c r="L17" s="396"/>
      <c r="M17" s="59"/>
      <c r="N17" s="14"/>
      <c r="O17" s="59"/>
      <c r="P17" s="14"/>
      <c r="Q17" s="59"/>
      <c r="R17" s="14"/>
      <c r="S17" s="59"/>
      <c r="T17" s="14"/>
      <c r="U17" s="59"/>
    </row>
  </sheetData>
  <mergeCells count="1">
    <mergeCell ref="J9:J16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U14"/>
  <sheetViews>
    <sheetView topLeftCell="B1" zoomScale="62" zoomScaleNormal="62" workbookViewId="0">
      <selection activeCell="N28" sqref="N28"/>
    </sheetView>
  </sheetViews>
  <sheetFormatPr baseColWidth="10" defaultColWidth="10.6640625" defaultRowHeight="16" x14ac:dyDescent="0.2"/>
  <cols>
    <col min="1" max="1" width="19" customWidth="1"/>
    <col min="2" max="2" width="42.1640625" customWidth="1"/>
    <col min="3" max="3" width="3.33203125" customWidth="1"/>
    <col min="4" max="4" width="32.5" customWidth="1"/>
    <col min="5" max="5" width="3.33203125" customWidth="1"/>
    <col min="6" max="6" width="35.33203125" customWidth="1"/>
    <col min="7" max="7" width="3.33203125" customWidth="1"/>
    <col min="8" max="8" width="35.33203125" customWidth="1"/>
    <col min="9" max="9" width="3.33203125" customWidth="1"/>
    <col min="10" max="10" width="39.6640625" customWidth="1"/>
    <col min="11" max="11" width="3" customWidth="1"/>
    <col min="12" max="12" width="41.1640625" style="380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438</v>
      </c>
    </row>
    <row r="3" spans="1:21" s="46" customFormat="1" ht="105" x14ac:dyDescent="0.2">
      <c r="A3" s="282" t="s">
        <v>439</v>
      </c>
      <c r="B3" s="65" t="s">
        <v>440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14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129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46" customFormat="1" ht="30" x14ac:dyDescent="0.2">
      <c r="A7" s="282" t="s">
        <v>130</v>
      </c>
      <c r="B7" s="65" t="s">
        <v>441</v>
      </c>
      <c r="D7" s="12" t="s">
        <v>57</v>
      </c>
      <c r="F7" s="66"/>
      <c r="H7" s="66"/>
      <c r="J7" s="58"/>
      <c r="L7" s="58"/>
      <c r="N7" s="45"/>
      <c r="O7" s="44"/>
      <c r="P7" s="45"/>
      <c r="Q7" s="44"/>
      <c r="R7" s="45"/>
      <c r="S7" s="44"/>
      <c r="T7" s="45"/>
    </row>
    <row r="8" spans="1:21" s="44" customFormat="1" ht="18" x14ac:dyDescent="0.2">
      <c r="A8" s="64"/>
      <c r="B8" s="56"/>
      <c r="D8" s="56"/>
      <c r="F8" s="56"/>
      <c r="H8" s="56"/>
      <c r="J8" s="57"/>
      <c r="L8" s="382"/>
      <c r="N8" s="57"/>
      <c r="P8" s="57"/>
      <c r="R8" s="57"/>
      <c r="T8" s="57"/>
    </row>
    <row r="9" spans="1:21" s="11" customFormat="1" ht="30" x14ac:dyDescent="0.2">
      <c r="A9" s="17"/>
      <c r="B9" s="63" t="s">
        <v>442</v>
      </c>
      <c r="D9" s="12" t="s">
        <v>118</v>
      </c>
      <c r="F9" s="12" t="str">
        <f>IF(D9=[2]Lists!$K$4,"&lt; Input URL to data source &gt;",IF(D9=[2]Lists!$K$5,"&lt; Reference section in EITI Report or URL &gt;",IF(D9=[2]Lists!$K$6,"&lt; Reference evidence of non-applicability &gt;","")))</f>
        <v/>
      </c>
      <c r="G9" s="44"/>
      <c r="H9" s="12" t="str">
        <f>IF(F9=[2]Lists!$K$4,"&lt; Input URL to data source &gt;",IF(F9=[2]Lists!$K$5,"&lt; Reference section in EITI Report or URL &gt;",IF(F9=[2]Lists!$K$6,"&lt; Reference evidence of non-applicability &gt;","")))</f>
        <v/>
      </c>
      <c r="I9" s="44"/>
      <c r="J9" s="323"/>
      <c r="K9" s="44"/>
      <c r="L9" s="58"/>
      <c r="M9" s="44"/>
      <c r="N9" s="45"/>
      <c r="O9" s="44"/>
      <c r="P9" s="45"/>
      <c r="Q9" s="44"/>
      <c r="R9" s="45"/>
      <c r="S9" s="44"/>
      <c r="T9" s="45"/>
      <c r="U9" s="44"/>
    </row>
    <row r="10" spans="1:21" s="11" customFormat="1" ht="90" x14ac:dyDescent="0.2">
      <c r="A10" s="17"/>
      <c r="B10" s="68" t="s">
        <v>443</v>
      </c>
      <c r="D10" s="12" t="s">
        <v>57</v>
      </c>
      <c r="F10" s="12"/>
      <c r="G10" s="46"/>
      <c r="H10" s="12"/>
      <c r="I10" s="46"/>
      <c r="J10" s="324"/>
      <c r="K10" s="46"/>
      <c r="L10" s="58"/>
      <c r="M10" s="46"/>
      <c r="N10" s="45"/>
      <c r="O10" s="46"/>
      <c r="P10" s="45"/>
      <c r="Q10" s="46"/>
      <c r="R10" s="45"/>
      <c r="S10" s="46"/>
      <c r="T10" s="45"/>
      <c r="U10" s="46"/>
    </row>
    <row r="11" spans="1:21" s="11" customFormat="1" ht="30" x14ac:dyDescent="0.2">
      <c r="A11" s="17"/>
      <c r="B11" s="68" t="s">
        <v>444</v>
      </c>
      <c r="D11" s="12" t="s">
        <v>84</v>
      </c>
      <c r="F11" s="12" t="s">
        <v>216</v>
      </c>
      <c r="G11" s="46"/>
      <c r="H11" s="12" t="s">
        <v>216</v>
      </c>
      <c r="I11" s="46"/>
      <c r="J11" s="324"/>
      <c r="K11" s="46"/>
      <c r="L11" s="58"/>
      <c r="M11" s="46"/>
      <c r="N11" s="45"/>
      <c r="O11" s="46"/>
      <c r="P11" s="45"/>
      <c r="Q11" s="46"/>
      <c r="R11" s="45"/>
      <c r="S11" s="46"/>
      <c r="T11" s="45"/>
      <c r="U11" s="46"/>
    </row>
    <row r="12" spans="1:21" s="11" customFormat="1" ht="60" x14ac:dyDescent="0.2">
      <c r="A12" s="17"/>
      <c r="B12" s="68" t="s">
        <v>445</v>
      </c>
      <c r="D12" s="12" t="s">
        <v>84</v>
      </c>
      <c r="F12" s="12" t="s">
        <v>216</v>
      </c>
      <c r="G12" s="46"/>
      <c r="H12" s="12" t="s">
        <v>216</v>
      </c>
      <c r="I12" s="46"/>
      <c r="J12" s="324"/>
      <c r="K12" s="46"/>
      <c r="L12" s="58"/>
      <c r="M12" s="46"/>
      <c r="N12" s="45"/>
      <c r="O12" s="46"/>
      <c r="P12" s="45"/>
      <c r="Q12" s="46"/>
      <c r="R12" s="45"/>
      <c r="S12" s="46"/>
      <c r="T12" s="45"/>
      <c r="U12" s="46"/>
    </row>
    <row r="13" spans="1:21" s="11" customFormat="1" ht="75" x14ac:dyDescent="0.2">
      <c r="A13" s="17"/>
      <c r="B13" s="68" t="s">
        <v>446</v>
      </c>
      <c r="D13" s="12" t="s">
        <v>84</v>
      </c>
      <c r="F13" s="12" t="s">
        <v>216</v>
      </c>
      <c r="G13" s="46"/>
      <c r="H13" s="12" t="s">
        <v>216</v>
      </c>
      <c r="I13" s="46"/>
      <c r="J13" s="325"/>
      <c r="K13" s="46"/>
      <c r="L13" s="58"/>
      <c r="M13" s="46"/>
      <c r="N13" s="45"/>
      <c r="O13" s="46"/>
      <c r="P13" s="45"/>
      <c r="Q13" s="46"/>
      <c r="R13" s="45"/>
      <c r="S13" s="46"/>
      <c r="T13" s="45"/>
      <c r="U13" s="46"/>
    </row>
    <row r="14" spans="1:21" s="13" customFormat="1" x14ac:dyDescent="0.2">
      <c r="A14" s="69"/>
      <c r="L14" s="385"/>
    </row>
  </sheetData>
  <mergeCells count="1">
    <mergeCell ref="J9:J13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U17"/>
  <sheetViews>
    <sheetView zoomScale="45" zoomScaleNormal="45" workbookViewId="0">
      <selection activeCell="N33" sqref="N33"/>
    </sheetView>
  </sheetViews>
  <sheetFormatPr baseColWidth="10" defaultColWidth="10.6640625" defaultRowHeight="16" x14ac:dyDescent="0.2"/>
  <cols>
    <col min="1" max="1" width="18" customWidth="1"/>
    <col min="2" max="2" width="38" customWidth="1"/>
    <col min="3" max="3" width="3.33203125" customWidth="1"/>
    <col min="4" max="4" width="32.5" customWidth="1"/>
    <col min="5" max="5" width="3.33203125" customWidth="1"/>
    <col min="6" max="6" width="32.5" customWidth="1"/>
    <col min="7" max="7" width="3.33203125" customWidth="1"/>
    <col min="8" max="8" width="32.5" customWidth="1"/>
    <col min="9" max="9" width="3.33203125" customWidth="1"/>
    <col min="10" max="10" width="39.6640625" customWidth="1"/>
    <col min="11" max="11" width="3" customWidth="1"/>
    <col min="12" max="12" width="42.6640625" style="380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447</v>
      </c>
    </row>
    <row r="3" spans="1:21" s="46" customFormat="1" ht="135" x14ac:dyDescent="0.2">
      <c r="A3" s="282" t="s">
        <v>448</v>
      </c>
      <c r="B3" s="65" t="s">
        <v>449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14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111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46" customFormat="1" ht="30" x14ac:dyDescent="0.2">
      <c r="A7" s="282" t="s">
        <v>130</v>
      </c>
      <c r="B7" s="65" t="s">
        <v>450</v>
      </c>
      <c r="D7" s="12" t="s">
        <v>57</v>
      </c>
      <c r="F7" s="66"/>
      <c r="H7" s="66"/>
      <c r="J7" s="58"/>
      <c r="L7" s="58"/>
    </row>
    <row r="8" spans="1:21" s="44" customFormat="1" ht="18" x14ac:dyDescent="0.2">
      <c r="A8" s="64"/>
      <c r="B8" s="56"/>
      <c r="D8" s="56"/>
      <c r="F8" s="56"/>
      <c r="H8" s="56"/>
      <c r="J8" s="57"/>
      <c r="L8" s="382"/>
      <c r="N8" s="57"/>
      <c r="P8" s="57"/>
      <c r="R8" s="57"/>
      <c r="T8" s="57"/>
    </row>
    <row r="9" spans="1:21" s="11" customFormat="1" ht="30" x14ac:dyDescent="0.2">
      <c r="A9" s="17"/>
      <c r="B9" s="63" t="s">
        <v>451</v>
      </c>
      <c r="D9" s="12" t="s">
        <v>118</v>
      </c>
      <c r="F9" s="12" t="str">
        <f>IF(D9=[2]Lists!$K$4,"&lt; Input URL to data source &gt;",IF(D9=[2]Lists!$K$5,"&lt; Reference section in EITI Report or URL &gt;",IF(D9=[2]Lists!$K$6,"&lt; Reference evidence of non-applicability &gt;","")))</f>
        <v/>
      </c>
      <c r="G9" s="44"/>
      <c r="H9" s="12" t="str">
        <f>IF(F9=[2]Lists!$K$4,"&lt; Input URL to data source &gt;",IF(F9=[2]Lists!$K$5,"&lt; Reference section in EITI Report or URL &gt;",IF(F9=[2]Lists!$K$6,"&lt; Reference evidence of non-applicability &gt;","")))</f>
        <v/>
      </c>
      <c r="I9" s="44"/>
      <c r="J9" s="323"/>
      <c r="K9" s="44"/>
      <c r="L9" s="58"/>
      <c r="M9" s="44"/>
      <c r="N9" s="45"/>
      <c r="O9" s="44"/>
      <c r="P9" s="45"/>
      <c r="Q9" s="44"/>
      <c r="R9" s="45"/>
      <c r="S9" s="44"/>
      <c r="T9" s="45"/>
      <c r="U9" s="44"/>
    </row>
    <row r="10" spans="1:21" s="11" customFormat="1" ht="45" x14ac:dyDescent="0.2">
      <c r="A10" s="17"/>
      <c r="B10" s="68" t="s">
        <v>452</v>
      </c>
      <c r="D10" s="12" t="s">
        <v>57</v>
      </c>
      <c r="F10" s="12"/>
      <c r="G10" s="44"/>
      <c r="H10" s="12"/>
      <c r="I10" s="44"/>
      <c r="J10" s="324"/>
      <c r="K10" s="44"/>
      <c r="L10" s="58"/>
      <c r="M10" s="44"/>
      <c r="N10" s="45"/>
      <c r="O10" s="44"/>
      <c r="P10" s="45"/>
      <c r="Q10" s="44"/>
      <c r="R10" s="45"/>
      <c r="S10" s="44"/>
      <c r="T10" s="45"/>
      <c r="U10" s="44"/>
    </row>
    <row r="11" spans="1:21" s="11" customFormat="1" ht="45" x14ac:dyDescent="0.2">
      <c r="A11" s="17"/>
      <c r="B11" s="68" t="s">
        <v>453</v>
      </c>
      <c r="D11" s="12" t="s">
        <v>84</v>
      </c>
      <c r="F11" s="12" t="s">
        <v>216</v>
      </c>
      <c r="G11" s="46"/>
      <c r="H11" s="12" t="s">
        <v>216</v>
      </c>
      <c r="I11" s="46"/>
      <c r="J11" s="324"/>
      <c r="K11" s="46"/>
      <c r="L11" s="58"/>
      <c r="M11" s="46"/>
      <c r="N11" s="45"/>
      <c r="O11" s="46"/>
      <c r="P11" s="45"/>
      <c r="Q11" s="46"/>
      <c r="R11" s="45"/>
      <c r="S11" s="46"/>
      <c r="T11" s="45"/>
      <c r="U11" s="46"/>
    </row>
    <row r="12" spans="1:21" s="11" customFormat="1" ht="60" x14ac:dyDescent="0.2">
      <c r="A12" s="17"/>
      <c r="B12" s="68" t="s">
        <v>454</v>
      </c>
      <c r="D12" s="12" t="s">
        <v>57</v>
      </c>
      <c r="F12" s="12"/>
      <c r="G12" s="44"/>
      <c r="H12" s="12"/>
      <c r="I12" s="44"/>
      <c r="J12" s="324"/>
      <c r="K12" s="44"/>
      <c r="L12" s="58"/>
      <c r="M12" s="44"/>
      <c r="N12" s="45"/>
      <c r="O12" s="44"/>
      <c r="P12" s="45"/>
      <c r="Q12" s="44"/>
      <c r="R12" s="45"/>
      <c r="S12" s="44"/>
      <c r="T12" s="45"/>
      <c r="U12" s="44"/>
    </row>
    <row r="13" spans="1:21" s="11" customFormat="1" ht="60" x14ac:dyDescent="0.2">
      <c r="A13" s="17"/>
      <c r="B13" s="68" t="s">
        <v>455</v>
      </c>
      <c r="D13" s="12" t="s">
        <v>84</v>
      </c>
      <c r="F13" s="12" t="s">
        <v>216</v>
      </c>
      <c r="G13" s="44"/>
      <c r="H13" s="12" t="s">
        <v>216</v>
      </c>
      <c r="I13" s="44"/>
      <c r="J13" s="324"/>
      <c r="K13" s="44"/>
      <c r="L13" s="58"/>
      <c r="M13" s="44"/>
      <c r="N13" s="45"/>
      <c r="O13" s="44"/>
      <c r="P13" s="45"/>
      <c r="Q13" s="44"/>
      <c r="R13" s="45"/>
      <c r="S13" s="44"/>
      <c r="T13" s="45"/>
      <c r="U13" s="44"/>
    </row>
    <row r="14" spans="1:21" s="11" customFormat="1" ht="75" x14ac:dyDescent="0.2">
      <c r="A14" s="17"/>
      <c r="B14" s="68" t="s">
        <v>456</v>
      </c>
      <c r="D14" s="12" t="s">
        <v>57</v>
      </c>
      <c r="F14" s="12"/>
      <c r="G14" s="44"/>
      <c r="H14" s="12"/>
      <c r="I14" s="44"/>
      <c r="J14" s="324"/>
      <c r="K14" s="44"/>
      <c r="L14" s="58"/>
      <c r="M14" s="44"/>
      <c r="N14" s="45"/>
      <c r="O14" s="44"/>
      <c r="P14" s="45"/>
      <c r="Q14" s="44"/>
      <c r="R14" s="45"/>
      <c r="S14" s="44"/>
      <c r="T14" s="45"/>
      <c r="U14" s="44"/>
    </row>
    <row r="15" spans="1:21" s="11" customFormat="1" ht="60" x14ac:dyDescent="0.2">
      <c r="A15" s="17"/>
      <c r="B15" s="68" t="s">
        <v>457</v>
      </c>
      <c r="D15" s="12" t="s">
        <v>84</v>
      </c>
      <c r="F15" s="12" t="s">
        <v>216</v>
      </c>
      <c r="G15" s="44"/>
      <c r="H15" s="12" t="s">
        <v>216</v>
      </c>
      <c r="I15" s="44"/>
      <c r="J15" s="324"/>
      <c r="K15" s="44"/>
      <c r="L15" s="58"/>
      <c r="M15" s="44"/>
      <c r="N15" s="45"/>
      <c r="O15" s="44"/>
      <c r="P15" s="45"/>
      <c r="Q15" s="44"/>
      <c r="R15" s="45"/>
      <c r="S15" s="44"/>
      <c r="T15" s="45"/>
      <c r="U15" s="44"/>
    </row>
    <row r="16" spans="1:21" s="11" customFormat="1" ht="45" x14ac:dyDescent="0.2">
      <c r="A16" s="17"/>
      <c r="B16" s="68" t="s">
        <v>458</v>
      </c>
      <c r="D16" s="12" t="s">
        <v>57</v>
      </c>
      <c r="F16" s="12"/>
      <c r="G16" s="44"/>
      <c r="H16" s="12"/>
      <c r="I16" s="44"/>
      <c r="J16" s="325"/>
      <c r="K16" s="44"/>
      <c r="L16" s="58"/>
      <c r="M16" s="44"/>
      <c r="N16" s="45"/>
      <c r="O16" s="44"/>
      <c r="P16" s="45"/>
      <c r="Q16" s="44"/>
      <c r="R16" s="45"/>
      <c r="S16" s="44"/>
      <c r="T16" s="45"/>
      <c r="U16" s="44"/>
    </row>
    <row r="17" spans="1:12" s="13" customFormat="1" x14ac:dyDescent="0.2">
      <c r="A17" s="69"/>
      <c r="L17" s="385"/>
    </row>
  </sheetData>
  <mergeCells count="1">
    <mergeCell ref="J9:J16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90"/>
  <sheetViews>
    <sheetView showGridLines="0" zoomScale="55" zoomScaleNormal="55" workbookViewId="0">
      <selection activeCell="C63" sqref="C63:G63"/>
    </sheetView>
  </sheetViews>
  <sheetFormatPr baseColWidth="10" defaultColWidth="4" defaultRowHeight="24" customHeight="1" x14ac:dyDescent="0.2"/>
  <cols>
    <col min="1" max="1" width="4" style="151"/>
    <col min="2" max="2" width="4" style="151" hidden="1" customWidth="1"/>
    <col min="3" max="3" width="87.6640625" style="151" customWidth="1"/>
    <col min="4" max="4" width="4.1640625" style="151" customWidth="1"/>
    <col min="5" max="5" width="60.83203125" style="151" customWidth="1"/>
    <col min="6" max="6" width="2.83203125" style="151" customWidth="1"/>
    <col min="7" max="7" width="59.83203125" style="151" customWidth="1"/>
    <col min="8" max="16384" width="4" style="151"/>
  </cols>
  <sheetData>
    <row r="1" spans="1:7" ht="16" x14ac:dyDescent="0.2"/>
    <row r="2" spans="1:7" ht="16" x14ac:dyDescent="0.2">
      <c r="C2" s="307" t="s">
        <v>33</v>
      </c>
      <c r="D2" s="307"/>
      <c r="E2" s="307"/>
      <c r="F2" s="307"/>
      <c r="G2" s="307"/>
    </row>
    <row r="3" spans="1:7" s="152" customFormat="1" ht="23" x14ac:dyDescent="0.2">
      <c r="C3" s="308" t="s">
        <v>34</v>
      </c>
      <c r="D3" s="308"/>
      <c r="E3" s="308"/>
      <c r="F3" s="308"/>
      <c r="G3" s="308"/>
    </row>
    <row r="4" spans="1:7" ht="12.75" customHeight="1" x14ac:dyDescent="0.2">
      <c r="C4" s="309" t="s">
        <v>35</v>
      </c>
      <c r="D4" s="309"/>
      <c r="E4" s="309"/>
      <c r="F4" s="309"/>
      <c r="G4" s="309"/>
    </row>
    <row r="5" spans="1:7" ht="12.75" customHeight="1" x14ac:dyDescent="0.2">
      <c r="C5" s="310" t="s">
        <v>36</v>
      </c>
      <c r="D5" s="310"/>
      <c r="E5" s="310"/>
      <c r="F5" s="310"/>
      <c r="G5" s="310"/>
    </row>
    <row r="6" spans="1:7" ht="12.75" customHeight="1" x14ac:dyDescent="0.2">
      <c r="C6" s="310" t="s">
        <v>37</v>
      </c>
      <c r="D6" s="310"/>
      <c r="E6" s="310"/>
      <c r="F6" s="310"/>
      <c r="G6" s="310"/>
    </row>
    <row r="7" spans="1:7" ht="12.75" customHeight="1" x14ac:dyDescent="0.2">
      <c r="C7" s="311" t="s">
        <v>38</v>
      </c>
      <c r="D7" s="311"/>
      <c r="E7" s="311"/>
      <c r="F7" s="311"/>
      <c r="G7" s="311"/>
    </row>
    <row r="8" spans="1:7" ht="16" x14ac:dyDescent="0.2">
      <c r="C8" s="6"/>
      <c r="D8" s="153"/>
      <c r="E8" s="153"/>
      <c r="F8" s="6"/>
      <c r="G8" s="6"/>
    </row>
    <row r="9" spans="1:7" ht="16" x14ac:dyDescent="0.2">
      <c r="C9" s="154" t="s">
        <v>39</v>
      </c>
      <c r="D9" s="155"/>
      <c r="E9" s="156" t="s">
        <v>40</v>
      </c>
      <c r="F9" s="155"/>
      <c r="G9" s="157" t="s">
        <v>14</v>
      </c>
    </row>
    <row r="10" spans="1:7" ht="16" x14ac:dyDescent="0.2">
      <c r="C10" s="6"/>
      <c r="D10" s="153"/>
      <c r="E10" s="153"/>
      <c r="F10" s="6"/>
      <c r="G10" s="6"/>
    </row>
    <row r="11" spans="1:7" s="152" customFormat="1" ht="23" x14ac:dyDescent="0.2">
      <c r="B11" s="158"/>
      <c r="C11" s="159" t="s">
        <v>41</v>
      </c>
      <c r="E11" s="160"/>
    </row>
    <row r="12" spans="1:7" ht="19" thickBot="1" x14ac:dyDescent="0.25">
      <c r="A12" s="161"/>
      <c r="B12" s="161"/>
      <c r="C12" s="162" t="s">
        <v>42</v>
      </c>
      <c r="D12" s="163"/>
      <c r="E12" s="164" t="s">
        <v>43</v>
      </c>
      <c r="F12" s="163"/>
      <c r="G12" s="165" t="s">
        <v>44</v>
      </c>
    </row>
    <row r="13" spans="1:7" ht="17" thickBot="1" x14ac:dyDescent="0.25">
      <c r="B13" s="166"/>
      <c r="C13" s="167" t="s">
        <v>45</v>
      </c>
      <c r="D13" s="168"/>
      <c r="E13" s="169"/>
      <c r="F13" s="168"/>
      <c r="G13" s="169"/>
    </row>
    <row r="14" spans="1:7" ht="16" x14ac:dyDescent="0.2">
      <c r="A14" s="170"/>
      <c r="B14" s="170" t="s">
        <v>31</v>
      </c>
      <c r="C14" s="171" t="s">
        <v>46</v>
      </c>
      <c r="D14" s="109"/>
      <c r="E14" s="172"/>
      <c r="F14" s="109"/>
      <c r="G14" s="173"/>
    </row>
    <row r="15" spans="1:7" ht="16" x14ac:dyDescent="0.2">
      <c r="A15" s="170"/>
      <c r="B15" s="170" t="s">
        <v>31</v>
      </c>
      <c r="C15" s="171" t="s">
        <v>47</v>
      </c>
      <c r="D15" s="109"/>
      <c r="E15" s="174" t="str">
        <f>IFERROR(VLOOKUP($E$14,[1]!Table1_Country_codes_and_currencies[#Data],3,FALSE),"")</f>
        <v/>
      </c>
      <c r="F15" s="109"/>
      <c r="G15" s="173"/>
    </row>
    <row r="16" spans="1:7" ht="16" x14ac:dyDescent="0.2">
      <c r="B16" s="170" t="s">
        <v>31</v>
      </c>
      <c r="C16" s="171" t="s">
        <v>48</v>
      </c>
      <c r="D16" s="109"/>
      <c r="E16" s="174" t="str">
        <f>IFERROR(VLOOKUP($E$14,[1]!Table1_Country_codes_and_currencies[#Data],7,FALSE),"")</f>
        <v/>
      </c>
      <c r="F16" s="109"/>
      <c r="G16" s="173"/>
    </row>
    <row r="17" spans="1:7" ht="17" thickBot="1" x14ac:dyDescent="0.25">
      <c r="B17" s="170" t="s">
        <v>31</v>
      </c>
      <c r="C17" s="175" t="s">
        <v>49</v>
      </c>
      <c r="D17" s="120"/>
      <c r="E17" s="121" t="str">
        <f>IFERROR(VLOOKUP($E$14,[1]!Table1_Country_codes_and_currencies[#Data],5,FALSE),"")</f>
        <v/>
      </c>
      <c r="F17" s="120"/>
      <c r="G17" s="176"/>
    </row>
    <row r="18" spans="1:7" ht="17" thickBot="1" x14ac:dyDescent="0.25">
      <c r="B18" s="166"/>
      <c r="C18" s="167" t="s">
        <v>50</v>
      </c>
      <c r="D18" s="168"/>
      <c r="E18" s="169"/>
      <c r="F18" s="168"/>
      <c r="G18" s="169"/>
    </row>
    <row r="19" spans="1:7" ht="16" x14ac:dyDescent="0.2">
      <c r="A19" s="170"/>
      <c r="B19" s="170" t="s">
        <v>51</v>
      </c>
      <c r="C19" s="171" t="s">
        <v>52</v>
      </c>
      <c r="D19" s="109"/>
      <c r="E19" s="177" t="s">
        <v>53</v>
      </c>
      <c r="F19" s="109"/>
      <c r="G19" s="173"/>
    </row>
    <row r="20" spans="1:7" ht="17" thickBot="1" x14ac:dyDescent="0.25">
      <c r="A20" s="170"/>
      <c r="B20" s="170" t="s">
        <v>51</v>
      </c>
      <c r="C20" s="175" t="s">
        <v>54</v>
      </c>
      <c r="D20" s="120"/>
      <c r="E20" s="177" t="s">
        <v>53</v>
      </c>
      <c r="F20" s="120"/>
      <c r="G20" s="176"/>
    </row>
    <row r="21" spans="1:7" ht="17" thickBot="1" x14ac:dyDescent="0.25">
      <c r="B21" s="166"/>
      <c r="C21" s="167" t="s">
        <v>55</v>
      </c>
      <c r="D21" s="168"/>
      <c r="E21" s="178"/>
      <c r="F21" s="168"/>
      <c r="G21" s="169"/>
    </row>
    <row r="22" spans="1:7" ht="16" x14ac:dyDescent="0.2">
      <c r="B22" s="170" t="s">
        <v>55</v>
      </c>
      <c r="C22" s="179" t="s">
        <v>56</v>
      </c>
      <c r="D22" s="109"/>
      <c r="E22" s="180" t="s">
        <v>57</v>
      </c>
      <c r="F22" s="109"/>
      <c r="G22" s="173"/>
    </row>
    <row r="23" spans="1:7" ht="16" x14ac:dyDescent="0.2">
      <c r="A23" s="170"/>
      <c r="B23" s="170" t="s">
        <v>55</v>
      </c>
      <c r="C23" s="171" t="s">
        <v>58</v>
      </c>
      <c r="D23" s="109"/>
      <c r="E23" s="180"/>
      <c r="F23" s="109"/>
      <c r="G23" s="173"/>
    </row>
    <row r="24" spans="1:7" ht="16" x14ac:dyDescent="0.2">
      <c r="B24" s="170" t="s">
        <v>55</v>
      </c>
      <c r="C24" s="171" t="s">
        <v>59</v>
      </c>
      <c r="D24" s="109"/>
      <c r="E24" s="181"/>
      <c r="F24" s="109"/>
      <c r="G24" s="173"/>
    </row>
    <row r="25" spans="1:7" ht="16" x14ac:dyDescent="0.2">
      <c r="A25" s="170"/>
      <c r="B25" s="170" t="s">
        <v>55</v>
      </c>
      <c r="C25" s="171" t="s">
        <v>60</v>
      </c>
      <c r="D25" s="109"/>
      <c r="E25" s="182"/>
      <c r="F25" s="109"/>
      <c r="G25" s="173"/>
    </row>
    <row r="26" spans="1:7" ht="16" x14ac:dyDescent="0.2">
      <c r="B26" s="170" t="s">
        <v>55</v>
      </c>
      <c r="C26" s="183" t="s">
        <v>61</v>
      </c>
      <c r="D26" s="184"/>
      <c r="E26" s="180" t="s">
        <v>57</v>
      </c>
      <c r="F26" s="184"/>
      <c r="G26" s="185"/>
    </row>
    <row r="27" spans="1:7" ht="16" x14ac:dyDescent="0.2">
      <c r="B27" s="170" t="s">
        <v>55</v>
      </c>
      <c r="C27" s="171" t="s">
        <v>62</v>
      </c>
      <c r="D27" s="109"/>
      <c r="E27" s="181"/>
      <c r="F27" s="109"/>
      <c r="G27" s="186"/>
    </row>
    <row r="28" spans="1:7" ht="16" x14ac:dyDescent="0.2">
      <c r="A28" s="170"/>
      <c r="B28" s="170" t="s">
        <v>55</v>
      </c>
      <c r="C28" s="171" t="s">
        <v>63</v>
      </c>
      <c r="D28" s="109"/>
      <c r="E28" s="182"/>
      <c r="F28" s="109"/>
      <c r="G28" s="186"/>
    </row>
    <row r="29" spans="1:7" ht="16" x14ac:dyDescent="0.2">
      <c r="B29" s="170" t="s">
        <v>55</v>
      </c>
      <c r="C29" s="183" t="s">
        <v>64</v>
      </c>
      <c r="D29" s="184"/>
      <c r="E29" s="180" t="s">
        <v>65</v>
      </c>
      <c r="F29" s="187"/>
      <c r="G29" s="188"/>
    </row>
    <row r="30" spans="1:7" ht="16" x14ac:dyDescent="0.2">
      <c r="A30" s="170"/>
      <c r="B30" s="170" t="s">
        <v>55</v>
      </c>
      <c r="C30" s="171" t="s">
        <v>66</v>
      </c>
      <c r="D30" s="109"/>
      <c r="E30" s="177"/>
      <c r="F30" s="109"/>
      <c r="G30" s="173"/>
    </row>
    <row r="31" spans="1:7" ht="17" thickBot="1" x14ac:dyDescent="0.25">
      <c r="A31" s="170"/>
      <c r="B31" s="170" t="s">
        <v>55</v>
      </c>
      <c r="C31" s="171" t="s">
        <v>67</v>
      </c>
      <c r="D31" s="122"/>
      <c r="E31" s="200" t="s">
        <v>68</v>
      </c>
      <c r="F31" s="120"/>
      <c r="G31" s="189"/>
    </row>
    <row r="32" spans="1:7" ht="16" customHeight="1" thickBot="1" x14ac:dyDescent="0.25">
      <c r="C32" s="190" t="s">
        <v>69</v>
      </c>
      <c r="D32" s="191"/>
      <c r="E32" s="192"/>
      <c r="F32" s="193"/>
      <c r="G32" s="194"/>
    </row>
    <row r="33" spans="1:7" ht="16" x14ac:dyDescent="0.2">
      <c r="A33" s="170"/>
      <c r="B33" s="195"/>
      <c r="C33" s="196" t="s">
        <v>70</v>
      </c>
      <c r="D33" s="109"/>
      <c r="E33" s="197" t="s">
        <v>71</v>
      </c>
      <c r="F33" s="6"/>
      <c r="G33" s="198" t="str">
        <f>IF(OR($E$29=[1]Lists!$I$4,$E$29=[1]Lists!$I$5),"&lt;URL&gt;","")</f>
        <v/>
      </c>
    </row>
    <row r="34" spans="1:7" ht="17" thickBot="1" x14ac:dyDescent="0.25">
      <c r="B34" s="170" t="s">
        <v>72</v>
      </c>
      <c r="C34" s="199" t="s">
        <v>73</v>
      </c>
      <c r="D34" s="120"/>
      <c r="E34" s="200" t="s">
        <v>68</v>
      </c>
      <c r="F34" s="168"/>
      <c r="G34" s="201"/>
    </row>
    <row r="35" spans="1:7" ht="18" customHeight="1" thickBot="1" x14ac:dyDescent="0.25">
      <c r="A35" s="170"/>
      <c r="B35" s="170" t="s">
        <v>72</v>
      </c>
      <c r="C35" s="167" t="s">
        <v>74</v>
      </c>
      <c r="D35" s="168"/>
      <c r="E35" s="193"/>
      <c r="F35" s="168"/>
      <c r="G35" s="193"/>
    </row>
    <row r="36" spans="1:7" ht="15.75" customHeight="1" x14ac:dyDescent="0.2">
      <c r="B36" s="170" t="s">
        <v>72</v>
      </c>
      <c r="C36" s="202" t="s">
        <v>75</v>
      </c>
      <c r="D36" s="109"/>
      <c r="E36" s="174"/>
      <c r="F36" s="109"/>
      <c r="G36" s="109"/>
    </row>
    <row r="37" spans="1:7" ht="16.5" customHeight="1" x14ac:dyDescent="0.2">
      <c r="A37" s="170"/>
      <c r="B37" s="170" t="s">
        <v>72</v>
      </c>
      <c r="C37" s="203" t="s">
        <v>76</v>
      </c>
      <c r="D37" s="109"/>
      <c r="E37" s="180" t="s">
        <v>77</v>
      </c>
      <c r="F37" s="109"/>
      <c r="G37" s="186"/>
    </row>
    <row r="38" spans="1:7" ht="16.5" customHeight="1" x14ac:dyDescent="0.2">
      <c r="A38" s="170"/>
      <c r="B38" s="170" t="s">
        <v>72</v>
      </c>
      <c r="C38" s="203" t="s">
        <v>78</v>
      </c>
      <c r="D38" s="109"/>
      <c r="E38" s="180" t="s">
        <v>77</v>
      </c>
      <c r="F38" s="109"/>
      <c r="G38" s="186"/>
    </row>
    <row r="39" spans="1:7" ht="15.75" customHeight="1" x14ac:dyDescent="0.2">
      <c r="B39" s="170" t="s">
        <v>72</v>
      </c>
      <c r="C39" s="203" t="s">
        <v>79</v>
      </c>
      <c r="D39" s="109"/>
      <c r="E39" s="180" t="s">
        <v>77</v>
      </c>
      <c r="F39" s="109"/>
      <c r="G39" s="186"/>
    </row>
    <row r="40" spans="1:7" ht="18" customHeight="1" x14ac:dyDescent="0.2">
      <c r="B40" s="170" t="s">
        <v>72</v>
      </c>
      <c r="C40" s="203" t="s">
        <v>80</v>
      </c>
      <c r="D40" s="109"/>
      <c r="E40" s="180" t="s">
        <v>77</v>
      </c>
      <c r="F40" s="109"/>
      <c r="G40" s="186"/>
    </row>
    <row r="41" spans="1:7" ht="16" x14ac:dyDescent="0.2">
      <c r="B41" s="170" t="s">
        <v>72</v>
      </c>
      <c r="C41" s="204" t="s">
        <v>81</v>
      </c>
      <c r="D41" s="109"/>
      <c r="E41" s="180" t="s">
        <v>82</v>
      </c>
      <c r="F41" s="109"/>
      <c r="G41" s="186"/>
    </row>
    <row r="42" spans="1:7" ht="16" x14ac:dyDescent="0.2">
      <c r="B42" s="170" t="s">
        <v>72</v>
      </c>
      <c r="C42" s="203" t="s">
        <v>83</v>
      </c>
      <c r="D42" s="109"/>
      <c r="E42" s="180" t="s">
        <v>84</v>
      </c>
      <c r="F42" s="109"/>
      <c r="G42" s="186"/>
    </row>
    <row r="43" spans="1:7" ht="16" x14ac:dyDescent="0.2">
      <c r="B43" s="170" t="s">
        <v>72</v>
      </c>
      <c r="C43" s="203" t="s">
        <v>85</v>
      </c>
      <c r="D43" s="205"/>
      <c r="E43" s="180" t="s">
        <v>84</v>
      </c>
      <c r="F43" s="109"/>
      <c r="G43" s="206"/>
    </row>
    <row r="44" spans="1:7" ht="16" x14ac:dyDescent="0.2">
      <c r="B44" s="170" t="s">
        <v>72</v>
      </c>
      <c r="C44" s="207" t="s">
        <v>86</v>
      </c>
      <c r="D44" s="109"/>
      <c r="E44" s="208" t="s">
        <v>87</v>
      </c>
      <c r="F44" s="184"/>
      <c r="G44" s="186"/>
    </row>
    <row r="45" spans="1:7" ht="16" x14ac:dyDescent="0.2">
      <c r="B45" s="170" t="s">
        <v>72</v>
      </c>
      <c r="C45" s="209" t="s">
        <v>88</v>
      </c>
      <c r="D45" s="109"/>
      <c r="E45" s="210"/>
      <c r="F45" s="109"/>
      <c r="G45" s="186"/>
    </row>
    <row r="46" spans="1:7" ht="17" thickBot="1" x14ac:dyDescent="0.25">
      <c r="B46" s="170" t="s">
        <v>72</v>
      </c>
      <c r="C46" s="211" t="s">
        <v>89</v>
      </c>
      <c r="D46" s="120"/>
      <c r="E46" s="212" t="s">
        <v>68</v>
      </c>
      <c r="F46" s="120"/>
      <c r="G46" s="213"/>
    </row>
    <row r="47" spans="1:7" s="161" customFormat="1" ht="17" thickBot="1" x14ac:dyDescent="0.25">
      <c r="A47" s="151"/>
      <c r="B47" s="170" t="s">
        <v>72</v>
      </c>
      <c r="C47" s="214" t="s">
        <v>90</v>
      </c>
      <c r="D47" s="120"/>
      <c r="E47" s="215"/>
      <c r="F47" s="120"/>
      <c r="G47" s="213"/>
    </row>
    <row r="48" spans="1:7" ht="15.75" customHeight="1" x14ac:dyDescent="0.2">
      <c r="B48" s="170" t="s">
        <v>72</v>
      </c>
      <c r="C48" s="203" t="s">
        <v>91</v>
      </c>
      <c r="D48" s="109"/>
      <c r="E48" s="180" t="s">
        <v>57</v>
      </c>
      <c r="F48" s="109"/>
      <c r="G48" s="186"/>
    </row>
    <row r="49" spans="1:7" s="170" customFormat="1" ht="16" x14ac:dyDescent="0.2">
      <c r="A49" s="151"/>
      <c r="C49" s="203" t="s">
        <v>92</v>
      </c>
      <c r="D49" s="109"/>
      <c r="E49" s="180" t="s">
        <v>57</v>
      </c>
      <c r="F49" s="109"/>
      <c r="G49" s="186"/>
    </row>
    <row r="50" spans="1:7" s="170" customFormat="1" ht="15.75" customHeight="1" x14ac:dyDescent="0.2">
      <c r="A50" s="151"/>
      <c r="C50" s="203" t="s">
        <v>93</v>
      </c>
      <c r="D50" s="109"/>
      <c r="E50" s="180" t="s">
        <v>57</v>
      </c>
      <c r="F50" s="109"/>
      <c r="G50" s="186"/>
    </row>
    <row r="51" spans="1:7" ht="17" thickBot="1" x14ac:dyDescent="0.25">
      <c r="B51" s="170"/>
      <c r="C51" s="216" t="s">
        <v>94</v>
      </c>
      <c r="D51" s="120"/>
      <c r="E51" s="180" t="s">
        <v>57</v>
      </c>
      <c r="F51" s="120"/>
      <c r="G51" s="213"/>
    </row>
    <row r="52" spans="1:7" ht="17" thickBot="1" x14ac:dyDescent="0.25">
      <c r="B52" s="170" t="s">
        <v>95</v>
      </c>
      <c r="C52" s="217" t="s">
        <v>96</v>
      </c>
      <c r="D52" s="218"/>
      <c r="E52" s="219"/>
      <c r="F52" s="218"/>
      <c r="G52" s="218"/>
    </row>
    <row r="53" spans="1:7" s="170" customFormat="1" ht="16" x14ac:dyDescent="0.2">
      <c r="A53" s="151"/>
      <c r="B53" s="170" t="s">
        <v>95</v>
      </c>
      <c r="C53" s="171" t="s">
        <v>97</v>
      </c>
      <c r="D53" s="109"/>
      <c r="E53" s="172" t="s">
        <v>98</v>
      </c>
      <c r="F53" s="109"/>
      <c r="G53" s="173"/>
    </row>
    <row r="54" spans="1:7" ht="16" x14ac:dyDescent="0.2">
      <c r="C54" s="171" t="s">
        <v>99</v>
      </c>
      <c r="D54" s="109"/>
      <c r="E54" s="172" t="s">
        <v>98</v>
      </c>
      <c r="F54" s="109"/>
      <c r="G54" s="173"/>
    </row>
    <row r="55" spans="1:7" ht="16" x14ac:dyDescent="0.2">
      <c r="C55" s="171" t="s">
        <v>100</v>
      </c>
      <c r="D55" s="109"/>
      <c r="E55" s="172" t="s">
        <v>98</v>
      </c>
      <c r="F55" s="109"/>
      <c r="G55" s="173"/>
    </row>
    <row r="56" spans="1:7" ht="17" thickBot="1" x14ac:dyDescent="0.25">
      <c r="C56" s="119"/>
      <c r="D56" s="120"/>
      <c r="E56" s="121"/>
      <c r="F56" s="120"/>
      <c r="G56" s="122"/>
    </row>
    <row r="57" spans="1:7" s="170" customFormat="1" ht="17" thickBot="1" x14ac:dyDescent="0.25">
      <c r="A57" s="151"/>
      <c r="B57" s="151"/>
      <c r="C57" s="312"/>
      <c r="D57" s="312"/>
      <c r="E57" s="312"/>
      <c r="F57" s="312"/>
      <c r="G57" s="312"/>
    </row>
    <row r="58" spans="1:7" s="6" customFormat="1" ht="15" thickBot="1" x14ac:dyDescent="0.25">
      <c r="C58" s="313"/>
      <c r="D58" s="314"/>
      <c r="E58" s="314"/>
      <c r="F58" s="314"/>
      <c r="G58" s="315"/>
    </row>
    <row r="59" spans="1:7" s="6" customFormat="1" ht="15" thickBot="1" x14ac:dyDescent="0.25">
      <c r="C59" s="313"/>
      <c r="D59" s="314"/>
      <c r="E59" s="314"/>
      <c r="F59" s="314"/>
      <c r="G59" s="315"/>
    </row>
    <row r="60" spans="1:7" s="6" customFormat="1" ht="15" thickBot="1" x14ac:dyDescent="0.25">
      <c r="C60" s="316"/>
      <c r="D60" s="316"/>
      <c r="E60" s="316"/>
      <c r="F60" s="316"/>
      <c r="G60" s="316"/>
    </row>
    <row r="61" spans="1:7" s="6" customFormat="1" ht="18.75" customHeight="1" x14ac:dyDescent="0.2">
      <c r="C61" s="317" t="s">
        <v>29</v>
      </c>
      <c r="D61" s="317"/>
      <c r="E61" s="317"/>
      <c r="F61" s="317"/>
      <c r="G61" s="317"/>
    </row>
    <row r="62" spans="1:7" s="6" customFormat="1" ht="14" x14ac:dyDescent="0.2">
      <c r="C62" s="304" t="s">
        <v>30</v>
      </c>
      <c r="D62" s="304"/>
      <c r="E62" s="304"/>
      <c r="F62" s="304"/>
      <c r="G62" s="304"/>
    </row>
    <row r="63" spans="1:7" s="6" customFormat="1" ht="14" x14ac:dyDescent="0.2">
      <c r="B63" s="109" t="s">
        <v>31</v>
      </c>
      <c r="C63" s="319" t="s">
        <v>32</v>
      </c>
      <c r="D63" s="319"/>
      <c r="E63" s="319"/>
      <c r="F63" s="319"/>
      <c r="G63" s="319"/>
    </row>
    <row r="64" spans="1:7" ht="16" x14ac:dyDescent="0.2">
      <c r="C64" s="220"/>
      <c r="D64" s="170"/>
      <c r="E64" s="220"/>
      <c r="F64" s="170"/>
      <c r="G64" s="170"/>
    </row>
    <row r="65" spans="3:7" ht="15" customHeight="1" x14ac:dyDescent="0.2">
      <c r="C65" s="221"/>
      <c r="D65" s="221"/>
      <c r="E65" s="221"/>
      <c r="F65" s="221"/>
    </row>
    <row r="66" spans="3:7" ht="15" customHeight="1" x14ac:dyDescent="0.2"/>
    <row r="67" spans="3:7" ht="16" x14ac:dyDescent="0.2">
      <c r="C67" s="320"/>
      <c r="D67" s="320"/>
      <c r="E67" s="320"/>
      <c r="F67" s="320"/>
      <c r="G67" s="320"/>
    </row>
    <row r="68" spans="3:7" ht="16" x14ac:dyDescent="0.2">
      <c r="C68" s="320"/>
      <c r="D68" s="320"/>
      <c r="E68" s="320"/>
      <c r="F68" s="320"/>
      <c r="G68" s="320"/>
    </row>
    <row r="69" spans="3:7" ht="18.75" customHeight="1" x14ac:dyDescent="0.2">
      <c r="C69" s="320"/>
      <c r="D69" s="320"/>
      <c r="E69" s="320"/>
      <c r="F69" s="320"/>
      <c r="G69" s="320"/>
    </row>
    <row r="70" spans="3:7" ht="16" x14ac:dyDescent="0.2">
      <c r="C70" s="320"/>
      <c r="D70" s="320"/>
      <c r="E70" s="320"/>
      <c r="F70" s="320"/>
      <c r="G70" s="320"/>
    </row>
    <row r="71" spans="3:7" ht="16" x14ac:dyDescent="0.2">
      <c r="C71" s="221"/>
      <c r="D71" s="221"/>
      <c r="E71" s="221"/>
      <c r="F71" s="221"/>
    </row>
    <row r="72" spans="3:7" ht="16" x14ac:dyDescent="0.2">
      <c r="C72" s="318"/>
      <c r="D72" s="318"/>
      <c r="E72" s="318"/>
    </row>
    <row r="73" spans="3:7" ht="16" x14ac:dyDescent="0.2">
      <c r="C73" s="318"/>
      <c r="D73" s="318"/>
      <c r="E73" s="318"/>
    </row>
    <row r="74" spans="3:7" ht="16" x14ac:dyDescent="0.2"/>
    <row r="75" spans="3:7" ht="16" x14ac:dyDescent="0.2"/>
    <row r="76" spans="3:7" ht="16" x14ac:dyDescent="0.2"/>
    <row r="77" spans="3:7" ht="16" x14ac:dyDescent="0.2"/>
    <row r="78" spans="3:7" ht="16" x14ac:dyDescent="0.2"/>
    <row r="79" spans="3:7" ht="16" x14ac:dyDescent="0.2"/>
    <row r="80" spans="3:7" ht="16" x14ac:dyDescent="0.2"/>
    <row r="81" ht="16" x14ac:dyDescent="0.2"/>
    <row r="82" ht="16" x14ac:dyDescent="0.2"/>
    <row r="83" ht="16" x14ac:dyDescent="0.2"/>
    <row r="84" ht="16" x14ac:dyDescent="0.2"/>
    <row r="85" ht="16" x14ac:dyDescent="0.2"/>
    <row r="86" ht="16" x14ac:dyDescent="0.2"/>
    <row r="87" ht="16" x14ac:dyDescent="0.2"/>
    <row r="88" ht="16" x14ac:dyDescent="0.2"/>
    <row r="89" ht="16" x14ac:dyDescent="0.2"/>
    <row r="90" ht="16" x14ac:dyDescent="0.2"/>
  </sheetData>
  <sheetProtection selectLockedCells="1"/>
  <dataConsolidate/>
  <mergeCells count="19">
    <mergeCell ref="C73:E73"/>
    <mergeCell ref="C63:G63"/>
    <mergeCell ref="C67:G67"/>
    <mergeCell ref="C68:G68"/>
    <mergeCell ref="C69:G69"/>
    <mergeCell ref="C70:G70"/>
    <mergeCell ref="C72:E72"/>
    <mergeCell ref="C62:G62"/>
    <mergeCell ref="C2:G2"/>
    <mergeCell ref="C3:G3"/>
    <mergeCell ref="C4:G4"/>
    <mergeCell ref="C5:G5"/>
    <mergeCell ref="C6:G6"/>
    <mergeCell ref="C7:G7"/>
    <mergeCell ref="C57:G57"/>
    <mergeCell ref="C58:G58"/>
    <mergeCell ref="C59:G59"/>
    <mergeCell ref="C60:G60"/>
    <mergeCell ref="C61:G61"/>
  </mergeCells>
  <dataValidations count="1">
    <dataValidation type="whole" showInputMessage="1" showErrorMessage="1" sqref="G56 E56 G21 D8:E13 E35:E36 E21" xr:uid="{00000000-0002-0000-0100-000003000000}">
      <formula1>999999</formula1>
      <formula2>99999999</formula2>
    </dataValidation>
  </dataValidations>
  <hyperlinks>
    <hyperlink ref="C44" r:id="rId1" display="Reporting currency (ISO-4217)" xr:uid="{00000000-0004-0000-0100-000000000000}"/>
    <hyperlink ref="C47" r:id="rId2" location="r4-7" display="Требование ИПДО 4.7: разбивка по отдельным позициям" xr:uid="{00000000-0004-0000-0100-000001000000}"/>
    <hyperlink ref="C32" r:id="rId3" location="r7-2" display="Public debate (Requirement 7.1)" xr:uid="{00000000-0004-0000-0100-000003000000}"/>
  </hyperlinks>
  <pageMargins left="0.25" right="0.25" top="0.75" bottom="0.75" header="0.3" footer="0.3"/>
  <pageSetup paperSize="8" fitToHeight="0" orientation="landscape" horizontalDpi="2400" verticalDpi="2400" r:id="rId4"/>
  <headerFooter>
    <oddHeader>&amp;C&amp;G</oddHeader>
  </headerFooter>
  <legacyDrawingHF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U14"/>
  <sheetViews>
    <sheetView zoomScale="50" zoomScaleNormal="50" workbookViewId="0">
      <selection activeCell="L9" sqref="L9:L13"/>
    </sheetView>
  </sheetViews>
  <sheetFormatPr baseColWidth="10" defaultColWidth="10.6640625" defaultRowHeight="16" x14ac:dyDescent="0.2"/>
  <cols>
    <col min="1" max="1" width="18.1640625" customWidth="1"/>
    <col min="2" max="2" width="48" customWidth="1"/>
    <col min="3" max="3" width="3.1640625" customWidth="1"/>
    <col min="4" max="4" width="30.33203125" customWidth="1"/>
    <col min="5" max="5" width="3.1640625" customWidth="1"/>
    <col min="6" max="6" width="30.33203125" customWidth="1"/>
    <col min="7" max="7" width="3.1640625" customWidth="1"/>
    <col min="8" max="8" width="30.33203125" customWidth="1"/>
    <col min="9" max="9" width="3.1640625" customWidth="1"/>
    <col min="10" max="10" width="39.6640625" customWidth="1"/>
    <col min="11" max="11" width="3" customWidth="1"/>
    <col min="12" max="12" width="36" style="380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459</v>
      </c>
    </row>
    <row r="3" spans="1:21" s="46" customFormat="1" ht="150" x14ac:dyDescent="0.2">
      <c r="A3" s="282" t="s">
        <v>460</v>
      </c>
      <c r="B3" s="65" t="s">
        <v>461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33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129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46" customFormat="1" ht="30" x14ac:dyDescent="0.2">
      <c r="A7" s="282" t="s">
        <v>130</v>
      </c>
      <c r="B7" s="65" t="s">
        <v>462</v>
      </c>
      <c r="D7" s="12" t="s">
        <v>57</v>
      </c>
      <c r="F7" s="66"/>
      <c r="H7" s="66"/>
      <c r="J7" s="58"/>
      <c r="L7" s="58"/>
      <c r="N7" s="45"/>
      <c r="O7" s="44"/>
      <c r="P7" s="45"/>
      <c r="Q7" s="44"/>
      <c r="R7" s="45"/>
      <c r="S7" s="44"/>
      <c r="T7" s="45"/>
    </row>
    <row r="8" spans="1:21" s="44" customFormat="1" ht="18" x14ac:dyDescent="0.2">
      <c r="A8" s="64"/>
      <c r="B8" s="56"/>
      <c r="D8" s="56"/>
      <c r="F8" s="56"/>
      <c r="H8" s="56"/>
      <c r="J8" s="57"/>
      <c r="L8" s="382"/>
      <c r="N8" s="57"/>
      <c r="P8" s="57"/>
      <c r="R8" s="57"/>
      <c r="T8" s="57"/>
    </row>
    <row r="9" spans="1:21" s="11" customFormat="1" ht="30" x14ac:dyDescent="0.2">
      <c r="A9" s="17"/>
      <c r="B9" s="63" t="s">
        <v>463</v>
      </c>
      <c r="D9" s="12" t="s">
        <v>118</v>
      </c>
      <c r="F9" s="12" t="str">
        <f>IF(D9=[2]Lists!$K$4,"&lt; Input URL to data source &gt;",IF(D9=[2]Lists!$K$5,"&lt; Reference section in EITI Report or URL &gt;",IF(D9=[2]Lists!$K$6,"&lt; Reference evidence of non-applicability &gt;","")))</f>
        <v/>
      </c>
      <c r="G9" s="44"/>
      <c r="H9" s="12" t="str">
        <f>IF(F9=[2]Lists!$K$4,"&lt; Input URL to data source &gt;",IF(F9=[2]Lists!$K$5,"&lt; Reference section in EITI Report or URL &gt;",IF(F9=[2]Lists!$K$6,"&lt; Reference evidence of non-applicability &gt;","")))</f>
        <v/>
      </c>
      <c r="I9" s="44"/>
      <c r="J9" s="323"/>
      <c r="K9" s="44"/>
      <c r="L9" s="58"/>
      <c r="M9" s="44"/>
      <c r="N9" s="45"/>
      <c r="O9" s="44"/>
      <c r="P9" s="45"/>
      <c r="Q9" s="44"/>
      <c r="R9" s="45"/>
      <c r="S9" s="44"/>
      <c r="T9" s="45"/>
      <c r="U9" s="44"/>
    </row>
    <row r="10" spans="1:21" s="11" customFormat="1" ht="30" x14ac:dyDescent="0.2">
      <c r="A10" s="17"/>
      <c r="B10" s="68" t="s">
        <v>464</v>
      </c>
      <c r="D10" s="12" t="s">
        <v>84</v>
      </c>
      <c r="F10" s="12" t="s">
        <v>216</v>
      </c>
      <c r="G10" s="46"/>
      <c r="H10" s="12" t="s">
        <v>216</v>
      </c>
      <c r="I10" s="46"/>
      <c r="J10" s="324"/>
      <c r="K10" s="46"/>
      <c r="L10" s="58"/>
      <c r="M10" s="46"/>
      <c r="N10" s="45"/>
      <c r="O10" s="46"/>
      <c r="P10" s="45"/>
      <c r="Q10" s="46"/>
      <c r="R10" s="45"/>
      <c r="S10" s="46"/>
      <c r="T10" s="45"/>
      <c r="U10" s="46"/>
    </row>
    <row r="11" spans="1:21" s="11" customFormat="1" ht="60" x14ac:dyDescent="0.2">
      <c r="A11" s="17"/>
      <c r="B11" s="68" t="s">
        <v>465</v>
      </c>
      <c r="D11" s="12" t="s">
        <v>118</v>
      </c>
      <c r="F11" s="12"/>
      <c r="G11" s="46"/>
      <c r="H11" s="12"/>
      <c r="I11" s="46"/>
      <c r="J11" s="324"/>
      <c r="K11" s="46"/>
      <c r="L11" s="58"/>
      <c r="M11" s="46"/>
      <c r="N11" s="45"/>
      <c r="O11" s="46"/>
      <c r="P11" s="45"/>
      <c r="Q11" s="46"/>
      <c r="R11" s="45"/>
      <c r="S11" s="46"/>
      <c r="T11" s="45"/>
      <c r="U11" s="46"/>
    </row>
    <row r="12" spans="1:21" s="11" customFormat="1" ht="75" x14ac:dyDescent="0.2">
      <c r="A12" s="17"/>
      <c r="B12" s="68" t="s">
        <v>466</v>
      </c>
      <c r="D12" s="12" t="s">
        <v>118</v>
      </c>
      <c r="F12" s="12"/>
      <c r="G12" s="46"/>
      <c r="H12" s="12"/>
      <c r="I12" s="46"/>
      <c r="J12" s="324"/>
      <c r="K12" s="46"/>
      <c r="L12" s="58"/>
      <c r="M12" s="46"/>
      <c r="N12" s="45"/>
      <c r="O12" s="46"/>
      <c r="P12" s="45"/>
      <c r="Q12" s="46"/>
      <c r="R12" s="45"/>
      <c r="S12" s="46"/>
      <c r="T12" s="45"/>
      <c r="U12" s="46"/>
    </row>
    <row r="13" spans="1:21" s="11" customFormat="1" ht="75" x14ac:dyDescent="0.2">
      <c r="A13" s="17"/>
      <c r="B13" s="68" t="s">
        <v>467</v>
      </c>
      <c r="D13" s="12" t="s">
        <v>57</v>
      </c>
      <c r="F13" s="12"/>
      <c r="G13" s="46"/>
      <c r="H13" s="12"/>
      <c r="I13" s="46"/>
      <c r="J13" s="325"/>
      <c r="K13" s="46"/>
      <c r="L13" s="58"/>
      <c r="M13" s="46"/>
      <c r="N13" s="45"/>
      <c r="O13" s="46"/>
      <c r="P13" s="45"/>
      <c r="Q13" s="46"/>
      <c r="R13" s="45"/>
      <c r="S13" s="46"/>
      <c r="T13" s="45"/>
      <c r="U13" s="46"/>
    </row>
    <row r="14" spans="1:21" s="13" customFormat="1" x14ac:dyDescent="0.2">
      <c r="A14" s="69"/>
      <c r="L14" s="385"/>
    </row>
  </sheetData>
  <mergeCells count="1">
    <mergeCell ref="J9:J13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U12"/>
  <sheetViews>
    <sheetView zoomScale="46" zoomScaleNormal="46" workbookViewId="0">
      <selection activeCell="P28" sqref="P28"/>
    </sheetView>
  </sheetViews>
  <sheetFormatPr baseColWidth="10" defaultColWidth="10.6640625" defaultRowHeight="16" x14ac:dyDescent="0.2"/>
  <cols>
    <col min="1" max="1" width="17.83203125" customWidth="1"/>
    <col min="2" max="2" width="44.1640625" customWidth="1"/>
    <col min="3" max="3" width="3.1640625" customWidth="1"/>
    <col min="4" max="4" width="25.83203125" customWidth="1"/>
    <col min="5" max="5" width="3.1640625" customWidth="1"/>
    <col min="6" max="6" width="25.83203125" customWidth="1"/>
    <col min="7" max="7" width="3.1640625" customWidth="1"/>
    <col min="8" max="8" width="25.83203125" customWidth="1"/>
    <col min="9" max="9" width="3.1640625" customWidth="1"/>
    <col min="10" max="10" width="39.6640625" customWidth="1"/>
    <col min="11" max="11" width="3" customWidth="1"/>
    <col min="12" max="12" width="40.1640625" style="394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468</v>
      </c>
    </row>
    <row r="3" spans="1:21" s="46" customFormat="1" ht="195" x14ac:dyDescent="0.2">
      <c r="A3" s="282" t="s">
        <v>469</v>
      </c>
      <c r="B3" s="65" t="s">
        <v>470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14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111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44" customFormat="1" ht="75" x14ac:dyDescent="0.2">
      <c r="A7" s="64"/>
      <c r="B7" s="85" t="s">
        <v>471</v>
      </c>
      <c r="D7" s="12" t="s">
        <v>57</v>
      </c>
      <c r="F7" s="12" t="str">
        <f>IF(D7=[2]Lists!$K$4,"&lt; Input URL to data source &gt;",IF(D7=[2]Lists!$K$5,"&lt; Reference section in EITI Report or URL &gt;",IF(D7=[2]Lists!$K$6,"&lt; Reference evidence of non-applicability &gt;","")))</f>
        <v/>
      </c>
      <c r="H7" s="12" t="str">
        <f>IF(F7=[2]Lists!$K$4,"&lt; Input URL to data source &gt;",IF(F7=[2]Lists!$K$5,"&lt; Reference section in EITI Report or URL &gt;",IF(F7=[2]Lists!$K$6,"&lt; Reference evidence of non-applicability &gt;","")))</f>
        <v/>
      </c>
      <c r="J7" s="323"/>
      <c r="L7" s="58"/>
      <c r="N7" s="45"/>
      <c r="P7" s="45"/>
      <c r="R7" s="45"/>
      <c r="T7" s="45"/>
    </row>
    <row r="8" spans="1:21" s="44" customFormat="1" ht="60" x14ac:dyDescent="0.2">
      <c r="A8" s="64"/>
      <c r="B8" s="63" t="s">
        <v>472</v>
      </c>
      <c r="D8" s="12" t="s">
        <v>57</v>
      </c>
      <c r="F8" s="12" t="str">
        <f>IF(D8=[2]Lists!$K$4,"&lt; Input URL to data source &gt;",IF(D8=[2]Lists!$K$5,"&lt; Reference section in EITI Report or URL &gt;",IF(D8=[2]Lists!$K$6,"&lt; Reference evidence of non-applicability &gt;","")))</f>
        <v/>
      </c>
      <c r="H8" s="12" t="str">
        <f>IF(F8=[2]Lists!$K$4,"&lt; Input URL to data source &gt;",IF(F8=[2]Lists!$K$5,"&lt; Reference section in EITI Report or URL &gt;",IF(F8=[2]Lists!$K$6,"&lt; Reference evidence of non-applicability &gt;","")))</f>
        <v/>
      </c>
      <c r="J8" s="324"/>
      <c r="L8" s="58"/>
      <c r="N8" s="45"/>
      <c r="P8" s="45"/>
      <c r="R8" s="45"/>
      <c r="T8" s="45"/>
    </row>
    <row r="9" spans="1:21" s="44" customFormat="1" ht="60" x14ac:dyDescent="0.2">
      <c r="A9" s="64"/>
      <c r="B9" s="63" t="s">
        <v>473</v>
      </c>
      <c r="D9" s="12" t="s">
        <v>57</v>
      </c>
      <c r="F9" s="12" t="str">
        <f>IF(D9=[2]Lists!$K$4,"&lt; Input URL to data source &gt;",IF(D9=[2]Lists!$K$5,"&lt; Reference section in EITI Report or URL &gt;",IF(D9=[2]Lists!$K$6,"&lt; Reference evidence of non-applicability &gt;","")))</f>
        <v/>
      </c>
      <c r="H9" s="12" t="str">
        <f>IF(F9=[2]Lists!$K$4,"&lt; Input URL to data source &gt;",IF(F9=[2]Lists!$K$5,"&lt; Reference section in EITI Report or URL &gt;",IF(F9=[2]Lists!$K$6,"&lt; Reference evidence of non-applicability &gt;","")))</f>
        <v/>
      </c>
      <c r="J9" s="324"/>
      <c r="L9" s="58"/>
      <c r="N9" s="45"/>
      <c r="P9" s="45"/>
      <c r="R9" s="45"/>
      <c r="T9" s="45"/>
    </row>
    <row r="10" spans="1:21" s="44" customFormat="1" ht="60" x14ac:dyDescent="0.2">
      <c r="A10" s="64"/>
      <c r="B10" s="63" t="s">
        <v>474</v>
      </c>
      <c r="D10" s="12" t="s">
        <v>57</v>
      </c>
      <c r="F10" s="12" t="str">
        <f>IF(D10=[2]Lists!$K$4,"&lt; Input URL to data source &gt;",IF(D10=[2]Lists!$K$5,"&lt; Reference section in EITI Report or URL &gt;",IF(D10=[2]Lists!$K$6,"&lt; Reference evidence of non-applicability &gt;","")))</f>
        <v/>
      </c>
      <c r="H10" s="12" t="str">
        <f>IF(F10=[2]Lists!$K$4,"&lt; Input URL to data source &gt;",IF(F10=[2]Lists!$K$5,"&lt; Reference section in EITI Report or URL &gt;",IF(F10=[2]Lists!$K$6,"&lt; Reference evidence of non-applicability &gt;","")))</f>
        <v/>
      </c>
      <c r="J10" s="324"/>
      <c r="L10" s="58"/>
      <c r="N10" s="45"/>
      <c r="P10" s="45"/>
      <c r="R10" s="45"/>
      <c r="T10" s="45"/>
    </row>
    <row r="11" spans="1:21" s="44" customFormat="1" ht="45" x14ac:dyDescent="0.2">
      <c r="A11" s="64"/>
      <c r="B11" s="63" t="s">
        <v>475</v>
      </c>
      <c r="D11" s="12" t="s">
        <v>57</v>
      </c>
      <c r="F11" s="12" t="str">
        <f>IF(D11=[2]Lists!$K$4,"&lt; Input URL to data source &gt;",IF(D11=[2]Lists!$K$5,"&lt; Reference section in EITI Report or URL &gt;",IF(D11=[2]Lists!$K$6,"&lt; Reference evidence of non-applicability &gt;","")))</f>
        <v/>
      </c>
      <c r="H11" s="12" t="str">
        <f>IF(F11=[2]Lists!$K$4,"&lt; Input URL to data source &gt;",IF(F11=[2]Lists!$K$5,"&lt; Reference section in EITI Report or URL &gt;",IF(F11=[2]Lists!$K$6,"&lt; Reference evidence of non-applicability &gt;","")))</f>
        <v/>
      </c>
      <c r="J11" s="325"/>
      <c r="L11" s="58"/>
      <c r="N11" s="45"/>
      <c r="P11" s="45"/>
      <c r="R11" s="45"/>
      <c r="T11" s="45"/>
    </row>
    <row r="12" spans="1:21" s="13" customFormat="1" ht="45" x14ac:dyDescent="0.2">
      <c r="A12" s="69"/>
      <c r="B12" s="85" t="s">
        <v>476</v>
      </c>
      <c r="D12" s="248"/>
      <c r="L12" s="395"/>
    </row>
  </sheetData>
  <mergeCells count="1">
    <mergeCell ref="J7:J11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U10"/>
  <sheetViews>
    <sheetView zoomScale="40" zoomScaleNormal="40" workbookViewId="0">
      <selection activeCell="P24" sqref="P24"/>
    </sheetView>
  </sheetViews>
  <sheetFormatPr baseColWidth="10" defaultColWidth="10.6640625" defaultRowHeight="16" x14ac:dyDescent="0.2"/>
  <cols>
    <col min="1" max="1" width="19.5" customWidth="1"/>
    <col min="2" max="2" width="38" customWidth="1"/>
    <col min="3" max="3" width="3.33203125" customWidth="1"/>
    <col min="4" max="4" width="26.1640625" customWidth="1"/>
    <col min="5" max="5" width="3.33203125" customWidth="1"/>
    <col min="6" max="6" width="26.1640625" customWidth="1"/>
    <col min="7" max="7" width="3.33203125" customWidth="1"/>
    <col min="8" max="8" width="26.1640625" customWidth="1"/>
    <col min="9" max="9" width="3.33203125" customWidth="1"/>
    <col min="10" max="10" width="39.6640625" customWidth="1"/>
    <col min="11" max="11" width="3" customWidth="1"/>
    <col min="12" max="12" width="38.5" style="394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477</v>
      </c>
    </row>
    <row r="3" spans="1:21" s="46" customFormat="1" ht="150" x14ac:dyDescent="0.2">
      <c r="A3" s="282" t="s">
        <v>478</v>
      </c>
      <c r="B3" s="65" t="s">
        <v>479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14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129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11" customFormat="1" ht="45" x14ac:dyDescent="0.15">
      <c r="A7" s="17"/>
      <c r="B7" s="85" t="s">
        <v>480</v>
      </c>
      <c r="D7" s="12" t="s">
        <v>84</v>
      </c>
      <c r="E7" s="88"/>
      <c r="F7" s="12" t="str">
        <f>IF(D7=[2]Lists!$K$4,"&lt; Input URL to data source &gt;",IF(D7=[2]Lists!$K$5,"&lt; Reference section in EITI Report or URL &gt;",IF(D7=[2]Lists!$K$6,"&lt; Reference evidence of non-applicability &gt;","")))</f>
        <v/>
      </c>
      <c r="G7" s="44"/>
      <c r="H7" s="12" t="str">
        <f>IF(F7=[2]Lists!$K$4,"&lt; Input URL to data source &gt;",IF(F7=[2]Lists!$K$5,"&lt; Reference section in EITI Report or URL &gt;",IF(F7=[2]Lists!$K$6,"&lt; Reference evidence of non-applicability &gt;","")))</f>
        <v/>
      </c>
      <c r="I7" s="44"/>
      <c r="J7" s="323"/>
      <c r="K7" s="44"/>
      <c r="L7" s="58"/>
      <c r="M7" s="44"/>
      <c r="N7" s="45"/>
      <c r="O7" s="44"/>
      <c r="P7" s="45"/>
      <c r="Q7" s="44"/>
      <c r="R7" s="45"/>
      <c r="S7" s="44"/>
      <c r="T7" s="45"/>
      <c r="U7" s="44"/>
    </row>
    <row r="8" spans="1:21" s="88" customFormat="1" ht="30" x14ac:dyDescent="0.15">
      <c r="A8" s="87"/>
      <c r="B8" s="85" t="s">
        <v>481</v>
      </c>
      <c r="D8" s="12" t="s">
        <v>57</v>
      </c>
      <c r="F8" s="12" t="str">
        <f>IF(D8=[2]Lists!$K$4,"&lt; Input URL to data source &gt;",IF(D8=[2]Lists!$K$5,"&lt; Reference section in EITI Report or URL &gt;",IF(D8=[2]Lists!$K$6,"&lt; Reference evidence of non-applicability &gt;","")))</f>
        <v/>
      </c>
      <c r="H8" s="12" t="str">
        <f>IF(F8=[2]Lists!$K$4,"&lt; Input URL to data source &gt;",IF(F8=[2]Lists!$K$5,"&lt; Reference section in EITI Report or URL &gt;",IF(F8=[2]Lists!$K$6,"&lt; Reference evidence of non-applicability &gt;","")))</f>
        <v/>
      </c>
      <c r="J8" s="324"/>
      <c r="K8" s="89"/>
      <c r="L8" s="58"/>
      <c r="M8" s="89"/>
      <c r="N8" s="45"/>
      <c r="O8" s="89"/>
      <c r="P8" s="45"/>
      <c r="Q8" s="89"/>
      <c r="R8" s="45"/>
      <c r="S8" s="89"/>
      <c r="T8" s="45"/>
    </row>
    <row r="9" spans="1:21" s="88" customFormat="1" ht="39" customHeight="1" x14ac:dyDescent="0.15">
      <c r="A9" s="87"/>
      <c r="B9" s="90" t="s">
        <v>482</v>
      </c>
      <c r="D9" s="12" t="s">
        <v>57</v>
      </c>
      <c r="F9" s="12" t="str">
        <f>IF(D9=[2]Lists!$K$4,"&lt; Input URL to data source &gt;",IF(D9=[2]Lists!$K$5,"&lt; Reference section in EITI Report or URL &gt;",IF(D9=[2]Lists!$K$6,"&lt; Reference evidence of non-applicability &gt;","")))</f>
        <v/>
      </c>
      <c r="H9" s="12" t="str">
        <f>IF(F9=[2]Lists!$K$4,"&lt; Input URL to data source &gt;",IF(F9=[2]Lists!$K$5,"&lt; Reference section in EITI Report or URL &gt;",IF(F9=[2]Lists!$K$6,"&lt; Reference evidence of non-applicability &gt;","")))</f>
        <v/>
      </c>
      <c r="J9" s="325"/>
      <c r="K9" s="89"/>
      <c r="L9" s="58"/>
      <c r="M9" s="89"/>
      <c r="N9" s="45"/>
      <c r="O9" s="89"/>
      <c r="P9" s="45"/>
      <c r="Q9" s="89"/>
      <c r="R9" s="45"/>
      <c r="S9" s="89"/>
      <c r="T9" s="45"/>
    </row>
    <row r="10" spans="1:21" s="13" customFormat="1" x14ac:dyDescent="0.2">
      <c r="A10" s="69"/>
      <c r="L10" s="395"/>
    </row>
  </sheetData>
  <mergeCells count="1">
    <mergeCell ref="J7:J9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U26"/>
  <sheetViews>
    <sheetView zoomScale="33" zoomScaleNormal="33" workbookViewId="0">
      <selection activeCell="L5" sqref="L5"/>
    </sheetView>
  </sheetViews>
  <sheetFormatPr baseColWidth="10" defaultColWidth="10.6640625" defaultRowHeight="16" x14ac:dyDescent="0.2"/>
  <cols>
    <col min="1" max="1" width="19.6640625" customWidth="1"/>
    <col min="2" max="2" width="45.5" customWidth="1"/>
    <col min="3" max="3" width="3.1640625" customWidth="1"/>
    <col min="4" max="4" width="27.5" customWidth="1"/>
    <col min="5" max="5" width="3.1640625" customWidth="1"/>
    <col min="6" max="6" width="24.5" customWidth="1"/>
    <col min="7" max="7" width="3.1640625" customWidth="1"/>
    <col min="8" max="8" width="24.5" customWidth="1"/>
    <col min="9" max="9" width="3.1640625" customWidth="1"/>
    <col min="10" max="10" width="39.6640625" customWidth="1"/>
    <col min="11" max="11" width="3" customWidth="1"/>
    <col min="12" max="12" width="37.6640625" style="380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483</v>
      </c>
    </row>
    <row r="3" spans="1:21" s="46" customFormat="1" ht="195" x14ac:dyDescent="0.2">
      <c r="A3" s="282" t="s">
        <v>484</v>
      </c>
      <c r="B3" s="65" t="s">
        <v>485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33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111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11" customFormat="1" ht="75" x14ac:dyDescent="0.2">
      <c r="A7" s="17"/>
      <c r="B7" s="91" t="s">
        <v>486</v>
      </c>
      <c r="D7" s="12" t="s">
        <v>118</v>
      </c>
      <c r="F7" s="12" t="str">
        <f>IF(D7=[2]Lists!$K$4,"&lt; Input URL to data source &gt;",IF(D7=[2]Lists!$K$5,"&lt; Reference section in EITI Report or URL &gt;",IF(D7=[2]Lists!$K$6,"&lt; Reference evidence of non-applicability &gt;","")))</f>
        <v/>
      </c>
      <c r="G7" s="44"/>
      <c r="H7" s="12" t="str">
        <f>IF(F7=[2]Lists!$K$4,"&lt; Input URL to data source &gt;",IF(F7=[2]Lists!$K$5,"&lt; Reference section in EITI Report or URL &gt;",IF(F7=[2]Lists!$K$6,"&lt; Reference evidence of non-applicability &gt;","")))</f>
        <v/>
      </c>
      <c r="I7" s="44"/>
      <c r="J7" s="323"/>
      <c r="K7" s="44"/>
      <c r="L7" s="58"/>
      <c r="M7" s="44"/>
      <c r="N7" s="45"/>
      <c r="O7" s="44"/>
      <c r="P7" s="45"/>
      <c r="Q7" s="44"/>
      <c r="R7" s="45"/>
      <c r="S7" s="44"/>
      <c r="T7" s="45"/>
      <c r="U7" s="44"/>
    </row>
    <row r="8" spans="1:21" s="11" customFormat="1" ht="45" x14ac:dyDescent="0.2">
      <c r="A8" s="17"/>
      <c r="B8" s="91" t="s">
        <v>487</v>
      </c>
      <c r="D8" s="12" t="s">
        <v>118</v>
      </c>
      <c r="F8" s="12" t="str">
        <f>IF(D8=[2]Lists!$K$4,"&lt; Input URL to data source &gt;",IF(D8=[2]Lists!$K$5,"&lt; Reference section in EITI Report or URL &gt;",IF(D8=[2]Lists!$K$6,"&lt; Reference evidence of non-applicability &gt;","")))</f>
        <v/>
      </c>
      <c r="G8" s="46"/>
      <c r="H8" s="12" t="str">
        <f>IF(F8=[2]Lists!$K$4,"&lt; Input URL to data source &gt;",IF(F8=[2]Lists!$K$5,"&lt; Reference section in EITI Report or URL &gt;",IF(F8=[2]Lists!$K$6,"&lt; Reference evidence of non-applicability &gt;","")))</f>
        <v/>
      </c>
      <c r="I8" s="46"/>
      <c r="J8" s="324"/>
      <c r="K8" s="46"/>
      <c r="L8" s="58"/>
      <c r="M8" s="46"/>
      <c r="N8" s="45"/>
      <c r="O8" s="46"/>
      <c r="P8" s="45"/>
      <c r="Q8" s="46"/>
      <c r="R8" s="45"/>
      <c r="S8" s="46"/>
      <c r="T8" s="45"/>
      <c r="U8" s="46"/>
    </row>
    <row r="9" spans="1:21" s="11" customFormat="1" ht="45" x14ac:dyDescent="0.2">
      <c r="A9" s="17"/>
      <c r="B9" s="91" t="s">
        <v>488</v>
      </c>
      <c r="D9" s="12" t="s">
        <v>118</v>
      </c>
      <c r="F9" s="12" t="str">
        <f>IF(D9=[2]Lists!$K$4,"&lt; Input URL to data source &gt;",IF(D9=[2]Lists!$K$5,"&lt; Reference section in EITI Report or URL &gt;",IF(D9=[2]Lists!$K$6,"&lt; Reference evidence of non-applicability &gt;","")))</f>
        <v/>
      </c>
      <c r="G9" s="44"/>
      <c r="H9" s="12" t="str">
        <f>IF(F9=[2]Lists!$K$4,"&lt; Input URL to data source &gt;",IF(F9=[2]Lists!$K$5,"&lt; Reference section in EITI Report or URL &gt;",IF(F9=[2]Lists!$K$6,"&lt; Reference evidence of non-applicability &gt;","")))</f>
        <v/>
      </c>
      <c r="I9" s="44"/>
      <c r="J9" s="324"/>
      <c r="K9" s="44"/>
      <c r="L9" s="58"/>
      <c r="M9" s="44"/>
      <c r="N9" s="45"/>
      <c r="O9" s="44"/>
      <c r="P9" s="45"/>
      <c r="Q9" s="44"/>
      <c r="R9" s="45"/>
      <c r="S9" s="44"/>
      <c r="T9" s="45"/>
      <c r="U9" s="44"/>
    </row>
    <row r="10" spans="1:21" s="11" customFormat="1" ht="45" x14ac:dyDescent="0.2">
      <c r="A10" s="17"/>
      <c r="B10" s="91" t="s">
        <v>489</v>
      </c>
      <c r="D10" s="12" t="s">
        <v>118</v>
      </c>
      <c r="F10" s="12" t="str">
        <f>IF(D10=[2]Lists!$K$4,"&lt; Input URL to data source &gt;",IF(D10=[2]Lists!$K$5,"&lt; Reference section in EITI Report or URL &gt;",IF(D10=[2]Lists!$K$6,"&lt; Reference evidence of non-applicability &gt;","")))</f>
        <v/>
      </c>
      <c r="G10" s="46"/>
      <c r="H10" s="12" t="str">
        <f>IF(F10=[2]Lists!$K$4,"&lt; Input URL to data source &gt;",IF(F10=[2]Lists!$K$5,"&lt; Reference section in EITI Report or URL &gt;",IF(F10=[2]Lists!$K$6,"&lt; Reference evidence of non-applicability &gt;","")))</f>
        <v/>
      </c>
      <c r="I10" s="46"/>
      <c r="J10" s="324"/>
      <c r="K10" s="46"/>
      <c r="L10" s="58"/>
      <c r="M10" s="46"/>
      <c r="N10" s="45"/>
      <c r="O10" s="46"/>
      <c r="P10" s="45"/>
      <c r="Q10" s="46"/>
      <c r="R10" s="45"/>
      <c r="S10" s="46"/>
      <c r="T10" s="45"/>
      <c r="U10" s="46"/>
    </row>
    <row r="11" spans="1:21" s="11" customFormat="1" ht="45" x14ac:dyDescent="0.2">
      <c r="A11" s="17"/>
      <c r="B11" s="91" t="s">
        <v>490</v>
      </c>
      <c r="D11" s="12" t="s">
        <v>118</v>
      </c>
      <c r="F11" s="12" t="str">
        <f>IF(D11=[2]Lists!$K$4,"&lt; Input URL to data source &gt;",IF(D11=[2]Lists!$K$5,"&lt; Reference section in EITI Report or URL &gt;",IF(D11=[2]Lists!$K$6,"&lt; Reference evidence of non-applicability &gt;","")))</f>
        <v/>
      </c>
      <c r="G11" s="44"/>
      <c r="H11" s="12" t="str">
        <f>IF(F11=[2]Lists!$K$4,"&lt; Input URL to data source &gt;",IF(F11=[2]Lists!$K$5,"&lt; Reference section in EITI Report or URL &gt;",IF(F11=[2]Lists!$K$6,"&lt; Reference evidence of non-applicability &gt;","")))</f>
        <v/>
      </c>
      <c r="I11" s="44"/>
      <c r="J11" s="324"/>
      <c r="K11" s="44"/>
      <c r="L11" s="58"/>
      <c r="M11" s="44"/>
      <c r="N11" s="45"/>
      <c r="O11" s="44"/>
      <c r="P11" s="45"/>
      <c r="Q11" s="44"/>
      <c r="R11" s="45"/>
      <c r="S11" s="44"/>
      <c r="T11" s="45"/>
      <c r="U11" s="44"/>
    </row>
    <row r="12" spans="1:21" s="11" customFormat="1" ht="45" x14ac:dyDescent="0.2">
      <c r="A12" s="17"/>
      <c r="B12" s="91" t="s">
        <v>491</v>
      </c>
      <c r="D12" s="12" t="s">
        <v>118</v>
      </c>
      <c r="F12" s="12" t="str">
        <f>IF(D12=[2]Lists!$K$4,"&lt; Input URL to data source &gt;",IF(D12=[2]Lists!$K$5,"&lt; Reference section in EITI Report or URL &gt;",IF(D12=[2]Lists!$K$6,"&lt; Reference evidence of non-applicability &gt;","")))</f>
        <v/>
      </c>
      <c r="G12" s="48"/>
      <c r="H12" s="12" t="str">
        <f>IF(F12=[2]Lists!$K$4,"&lt; Input URL to data source &gt;",IF(F12=[2]Lists!$K$5,"&lt; Reference section in EITI Report or URL &gt;",IF(F12=[2]Lists!$K$6,"&lt; Reference evidence of non-applicability &gt;","")))</f>
        <v/>
      </c>
      <c r="I12" s="48"/>
      <c r="J12" s="324"/>
      <c r="K12" s="48"/>
      <c r="L12" s="58"/>
      <c r="M12" s="48"/>
      <c r="N12" s="45"/>
      <c r="O12" s="48"/>
      <c r="P12" s="45"/>
      <c r="Q12" s="48"/>
      <c r="R12" s="45"/>
      <c r="S12" s="48"/>
      <c r="T12" s="45"/>
      <c r="U12" s="48"/>
    </row>
    <row r="13" spans="1:21" s="79" customFormat="1" ht="45" x14ac:dyDescent="0.2">
      <c r="A13" s="78"/>
      <c r="B13" s="93" t="s">
        <v>492</v>
      </c>
      <c r="D13" s="12" t="s">
        <v>57</v>
      </c>
      <c r="F13" s="81"/>
      <c r="G13" s="82"/>
      <c r="H13" s="81"/>
      <c r="I13" s="82"/>
      <c r="J13" s="324"/>
      <c r="K13" s="82"/>
      <c r="L13" s="58"/>
      <c r="M13" s="82"/>
      <c r="N13" s="83"/>
      <c r="O13" s="82"/>
      <c r="P13" s="83"/>
      <c r="Q13" s="82"/>
      <c r="R13" s="83"/>
      <c r="S13" s="82"/>
      <c r="T13" s="83"/>
      <c r="U13" s="82"/>
    </row>
    <row r="14" spans="1:21" s="79" customFormat="1" ht="30" x14ac:dyDescent="0.2">
      <c r="A14" s="78"/>
      <c r="B14" s="68" t="s">
        <v>493</v>
      </c>
      <c r="D14" s="12" t="s">
        <v>57</v>
      </c>
      <c r="F14" s="81"/>
      <c r="G14" s="82"/>
      <c r="H14" s="81"/>
      <c r="I14" s="82"/>
      <c r="J14" s="324"/>
      <c r="K14" s="82"/>
      <c r="L14" s="58"/>
      <c r="M14" s="82"/>
      <c r="N14" s="83"/>
      <c r="O14" s="82"/>
      <c r="P14" s="83"/>
      <c r="Q14" s="82"/>
      <c r="R14" s="83"/>
      <c r="S14" s="82"/>
      <c r="T14" s="83"/>
      <c r="U14" s="82"/>
    </row>
    <row r="15" spans="1:21" s="79" customFormat="1" ht="75" x14ac:dyDescent="0.2">
      <c r="A15" s="78"/>
      <c r="B15" s="68" t="s">
        <v>494</v>
      </c>
      <c r="D15" s="12" t="s">
        <v>57</v>
      </c>
      <c r="F15" s="81"/>
      <c r="G15" s="82"/>
      <c r="H15" s="81"/>
      <c r="I15" s="82"/>
      <c r="J15" s="324"/>
      <c r="K15" s="82"/>
      <c r="L15" s="58"/>
      <c r="M15" s="82"/>
      <c r="N15" s="83"/>
      <c r="O15" s="82"/>
      <c r="P15" s="83"/>
      <c r="Q15" s="82"/>
      <c r="R15" s="83"/>
      <c r="S15" s="82"/>
      <c r="T15" s="83"/>
      <c r="U15" s="82"/>
    </row>
    <row r="16" spans="1:21" s="79" customFormat="1" ht="150" x14ac:dyDescent="0.2">
      <c r="A16" s="78"/>
      <c r="B16" s="68" t="s">
        <v>495</v>
      </c>
      <c r="D16" s="12" t="s">
        <v>57</v>
      </c>
      <c r="F16" s="81"/>
      <c r="G16" s="82"/>
      <c r="H16" s="81"/>
      <c r="I16" s="82"/>
      <c r="J16" s="324"/>
      <c r="K16" s="82"/>
      <c r="L16" s="58"/>
      <c r="M16" s="82"/>
      <c r="N16" s="83"/>
      <c r="O16" s="82"/>
      <c r="P16" s="83"/>
      <c r="Q16" s="82"/>
      <c r="R16" s="83"/>
      <c r="S16" s="82"/>
      <c r="T16" s="83"/>
      <c r="U16" s="82"/>
    </row>
    <row r="17" spans="1:21" s="79" customFormat="1" ht="45" x14ac:dyDescent="0.2">
      <c r="A17" s="78"/>
      <c r="B17" s="68" t="s">
        <v>496</v>
      </c>
      <c r="D17" s="12" t="s">
        <v>57</v>
      </c>
      <c r="F17" s="81"/>
      <c r="G17" s="82"/>
      <c r="H17" s="81"/>
      <c r="I17" s="82"/>
      <c r="J17" s="324"/>
      <c r="K17" s="82"/>
      <c r="L17" s="58"/>
      <c r="M17" s="82"/>
      <c r="N17" s="83"/>
      <c r="O17" s="82"/>
      <c r="P17" s="83"/>
      <c r="Q17" s="82"/>
      <c r="R17" s="83"/>
      <c r="S17" s="82"/>
      <c r="T17" s="83"/>
      <c r="U17" s="82"/>
    </row>
    <row r="18" spans="1:21" s="79" customFormat="1" ht="90" x14ac:dyDescent="0.2">
      <c r="A18" s="78"/>
      <c r="B18" s="68" t="s">
        <v>497</v>
      </c>
      <c r="D18" s="12" t="s">
        <v>57</v>
      </c>
      <c r="F18" s="81"/>
      <c r="G18" s="82"/>
      <c r="H18" s="81"/>
      <c r="I18" s="82"/>
      <c r="J18" s="324"/>
      <c r="K18" s="82"/>
      <c r="L18" s="58"/>
      <c r="M18" s="82"/>
      <c r="N18" s="83"/>
      <c r="O18" s="82"/>
      <c r="P18" s="83"/>
      <c r="Q18" s="82"/>
      <c r="R18" s="83"/>
      <c r="S18" s="82"/>
      <c r="T18" s="83"/>
      <c r="U18" s="82"/>
    </row>
    <row r="19" spans="1:21" s="79" customFormat="1" ht="75" x14ac:dyDescent="0.2">
      <c r="A19" s="78"/>
      <c r="B19" s="68" t="s">
        <v>498</v>
      </c>
      <c r="D19" s="12" t="s">
        <v>57</v>
      </c>
      <c r="F19" s="81"/>
      <c r="G19" s="82"/>
      <c r="H19" s="81"/>
      <c r="I19" s="82"/>
      <c r="J19" s="324"/>
      <c r="K19" s="82"/>
      <c r="L19" s="58"/>
      <c r="M19" s="82"/>
      <c r="N19" s="83"/>
      <c r="O19" s="82"/>
      <c r="P19" s="83"/>
      <c r="Q19" s="82"/>
      <c r="R19" s="83"/>
      <c r="S19" s="82"/>
      <c r="T19" s="83"/>
      <c r="U19" s="82"/>
    </row>
    <row r="20" spans="1:21" s="79" customFormat="1" ht="30" x14ac:dyDescent="0.2">
      <c r="A20" s="78"/>
      <c r="B20" s="68" t="s">
        <v>499</v>
      </c>
      <c r="D20" s="12" t="s">
        <v>57</v>
      </c>
      <c r="F20" s="81"/>
      <c r="G20" s="82"/>
      <c r="H20" s="81"/>
      <c r="I20" s="82"/>
      <c r="J20" s="324"/>
      <c r="K20" s="82"/>
      <c r="L20" s="58"/>
      <c r="M20" s="82"/>
      <c r="N20" s="83"/>
      <c r="O20" s="82"/>
      <c r="P20" s="83"/>
      <c r="Q20" s="82"/>
      <c r="R20" s="83"/>
      <c r="S20" s="82"/>
      <c r="T20" s="83"/>
      <c r="U20" s="82"/>
    </row>
    <row r="21" spans="1:21" s="79" customFormat="1" ht="75" x14ac:dyDescent="0.2">
      <c r="A21" s="78"/>
      <c r="B21" s="93" t="s">
        <v>500</v>
      </c>
      <c r="D21" s="12" t="s">
        <v>57</v>
      </c>
      <c r="F21" s="81"/>
      <c r="G21" s="82"/>
      <c r="H21" s="81"/>
      <c r="I21" s="82"/>
      <c r="J21" s="324"/>
      <c r="K21" s="82"/>
      <c r="L21" s="58"/>
      <c r="M21" s="82"/>
      <c r="N21" s="83"/>
      <c r="O21" s="82"/>
      <c r="P21" s="83"/>
      <c r="Q21" s="82"/>
      <c r="R21" s="83"/>
      <c r="S21" s="82"/>
      <c r="T21" s="83"/>
      <c r="U21" s="82"/>
    </row>
    <row r="22" spans="1:21" s="79" customFormat="1" ht="75" x14ac:dyDescent="0.2">
      <c r="A22" s="78"/>
      <c r="B22" s="68" t="s">
        <v>501</v>
      </c>
      <c r="D22" s="12" t="s">
        <v>57</v>
      </c>
      <c r="F22" s="81"/>
      <c r="G22" s="82"/>
      <c r="H22" s="81"/>
      <c r="I22" s="82"/>
      <c r="J22" s="324"/>
      <c r="K22" s="82"/>
      <c r="L22" s="58"/>
      <c r="M22" s="82"/>
      <c r="N22" s="83"/>
      <c r="O22" s="82"/>
      <c r="P22" s="83"/>
      <c r="Q22" s="82"/>
      <c r="R22" s="83"/>
      <c r="S22" s="82"/>
      <c r="T22" s="83"/>
      <c r="U22" s="82"/>
    </row>
    <row r="23" spans="1:21" s="79" customFormat="1" ht="60" x14ac:dyDescent="0.2">
      <c r="A23" s="78"/>
      <c r="B23" s="68" t="s">
        <v>502</v>
      </c>
      <c r="D23" s="12" t="s">
        <v>57</v>
      </c>
      <c r="F23" s="81"/>
      <c r="G23" s="82"/>
      <c r="H23" s="81"/>
      <c r="I23" s="82"/>
      <c r="J23" s="324"/>
      <c r="K23" s="82"/>
      <c r="L23" s="58"/>
      <c r="M23" s="82"/>
      <c r="N23" s="83"/>
      <c r="O23" s="82"/>
      <c r="P23" s="83"/>
      <c r="Q23" s="82"/>
      <c r="R23" s="83"/>
      <c r="S23" s="82"/>
      <c r="T23" s="83"/>
      <c r="U23" s="82"/>
    </row>
    <row r="24" spans="1:21" s="79" customFormat="1" ht="75" x14ac:dyDescent="0.2">
      <c r="A24" s="78"/>
      <c r="B24" s="68" t="s">
        <v>503</v>
      </c>
      <c r="D24" s="12" t="s">
        <v>57</v>
      </c>
      <c r="F24" s="81"/>
      <c r="G24" s="82"/>
      <c r="H24" s="81"/>
      <c r="I24" s="82"/>
      <c r="J24" s="324"/>
      <c r="K24" s="82"/>
      <c r="L24" s="58"/>
      <c r="M24" s="82"/>
      <c r="N24" s="83"/>
      <c r="O24" s="82"/>
      <c r="P24" s="83"/>
      <c r="Q24" s="82"/>
      <c r="R24" s="83"/>
      <c r="S24" s="82"/>
      <c r="T24" s="83"/>
      <c r="U24" s="82"/>
    </row>
    <row r="25" spans="1:21" s="79" customFormat="1" ht="30" x14ac:dyDescent="0.2">
      <c r="A25" s="78"/>
      <c r="B25" s="68" t="s">
        <v>504</v>
      </c>
      <c r="D25" s="12" t="s">
        <v>57</v>
      </c>
      <c r="F25" s="81"/>
      <c r="G25" s="82"/>
      <c r="H25" s="81"/>
      <c r="I25" s="82"/>
      <c r="J25" s="325"/>
      <c r="K25" s="82"/>
      <c r="L25" s="58"/>
      <c r="M25" s="82"/>
      <c r="N25" s="83"/>
      <c r="O25" s="82"/>
      <c r="P25" s="83"/>
      <c r="Q25" s="82"/>
      <c r="R25" s="83"/>
      <c r="S25" s="82"/>
      <c r="T25" s="83"/>
      <c r="U25" s="82"/>
    </row>
    <row r="26" spans="1:21" s="13" customFormat="1" x14ac:dyDescent="0.2">
      <c r="A26" s="69"/>
      <c r="B26" s="92"/>
      <c r="L26" s="385"/>
    </row>
  </sheetData>
  <mergeCells count="1">
    <mergeCell ref="J7:J25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U15"/>
  <sheetViews>
    <sheetView topLeftCell="A4" zoomScale="63" zoomScaleNormal="63" workbookViewId="0">
      <selection activeCell="N15" sqref="N15"/>
    </sheetView>
  </sheetViews>
  <sheetFormatPr baseColWidth="10" defaultColWidth="10.6640625" defaultRowHeight="16" x14ac:dyDescent="0.2"/>
  <cols>
    <col min="1" max="1" width="18.83203125" customWidth="1"/>
    <col min="2" max="2" width="46.33203125" customWidth="1"/>
    <col min="3" max="3" width="3.33203125" customWidth="1"/>
    <col min="4" max="4" width="28.83203125" customWidth="1"/>
    <col min="5" max="5" width="3.33203125" customWidth="1"/>
    <col min="6" max="6" width="25.83203125" customWidth="1"/>
    <col min="7" max="7" width="3.33203125" customWidth="1"/>
    <col min="8" max="8" width="25.83203125" customWidth="1"/>
    <col min="9" max="9" width="3.33203125" customWidth="1"/>
    <col min="10" max="10" width="39.6640625" customWidth="1"/>
    <col min="11" max="11" width="3" customWidth="1"/>
    <col min="12" max="12" width="32.5" style="380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505</v>
      </c>
    </row>
    <row r="3" spans="1:21" s="46" customFormat="1" ht="105" x14ac:dyDescent="0.2">
      <c r="A3" s="282" t="s">
        <v>506</v>
      </c>
      <c r="B3" s="65" t="s">
        <v>507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52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129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11" customFormat="1" ht="75" x14ac:dyDescent="0.2">
      <c r="A7" s="17"/>
      <c r="B7" s="63" t="s">
        <v>508</v>
      </c>
      <c r="D7" s="12" t="s">
        <v>118</v>
      </c>
      <c r="F7" s="12" t="str">
        <f>IF(D7=[2]Lists!$K$4,"&lt; Input URL to data source &gt;",IF(D7=[2]Lists!$K$5,"&lt; Reference section in EITI Report or URL &gt;",IF(D7=[2]Lists!$K$6,"&lt; Reference evidence of non-applicability &gt;","")))</f>
        <v/>
      </c>
      <c r="G7" s="44"/>
      <c r="H7" s="12" t="str">
        <f>IF(F7=[2]Lists!$K$4,"&lt; Input URL to data source &gt;",IF(F7=[2]Lists!$K$5,"&lt; Reference section in EITI Report or URL &gt;",IF(F7=[2]Lists!$K$6,"&lt; Reference evidence of non-applicability &gt;","")))</f>
        <v/>
      </c>
      <c r="I7" s="44"/>
      <c r="J7" s="323"/>
      <c r="K7" s="44"/>
      <c r="L7" s="58"/>
      <c r="M7" s="44"/>
      <c r="N7" s="45"/>
      <c r="O7" s="44"/>
      <c r="P7" s="45"/>
      <c r="Q7" s="44"/>
      <c r="R7" s="45"/>
      <c r="S7" s="44"/>
      <c r="T7" s="45"/>
      <c r="U7" s="44"/>
    </row>
    <row r="8" spans="1:21" s="11" customFormat="1" ht="45" x14ac:dyDescent="0.2">
      <c r="A8" s="17"/>
      <c r="B8" s="68" t="s">
        <v>509</v>
      </c>
      <c r="D8" s="12" t="s">
        <v>57</v>
      </c>
      <c r="F8" s="12"/>
      <c r="G8" s="44"/>
      <c r="H8" s="12"/>
      <c r="I8" s="44"/>
      <c r="J8" s="324"/>
      <c r="K8" s="44"/>
      <c r="L8" s="58"/>
      <c r="M8" s="44"/>
      <c r="N8" s="45"/>
      <c r="O8" s="44"/>
      <c r="P8" s="45"/>
      <c r="Q8" s="44"/>
      <c r="R8" s="45"/>
      <c r="S8" s="44"/>
      <c r="T8" s="45"/>
      <c r="U8" s="44"/>
    </row>
    <row r="9" spans="1:21" s="11" customFormat="1" ht="30" x14ac:dyDescent="0.2">
      <c r="A9" s="17"/>
      <c r="B9" s="68" t="s">
        <v>510</v>
      </c>
      <c r="D9" s="12" t="s">
        <v>84</v>
      </c>
      <c r="F9" s="73" t="str">
        <f>IF(D9=[2]Lists!$K$4,"&lt; Input URL to data source &gt;",IF(D9=[2]Lists!$K$5,"&lt; Reference section in EITI Report &gt;",IF(D9=[2]Lists!$K$6,"&lt; Reference evidence of non-applicability &gt;","")))</f>
        <v/>
      </c>
      <c r="G9" s="46"/>
      <c r="H9" s="73" t="str">
        <f>IF(F9=[2]Lists!$K$4,"&lt; Input URL to data source &gt;",IF(F9=[2]Lists!$K$5,"&lt; Reference section in EITI Report &gt;",IF(F9=[2]Lists!$K$6,"&lt; Reference evidence of non-applicability &gt;","")))</f>
        <v/>
      </c>
      <c r="I9" s="46"/>
      <c r="J9" s="324"/>
      <c r="K9" s="46"/>
      <c r="L9" s="58"/>
      <c r="M9" s="46"/>
      <c r="N9" s="45"/>
      <c r="O9" s="46"/>
      <c r="P9" s="45"/>
      <c r="Q9" s="46"/>
      <c r="R9" s="45"/>
      <c r="S9" s="46"/>
      <c r="T9" s="45"/>
      <c r="U9" s="46"/>
    </row>
    <row r="10" spans="1:21" s="11" customFormat="1" ht="90" x14ac:dyDescent="0.2">
      <c r="A10" s="17"/>
      <c r="B10" s="68" t="s">
        <v>511</v>
      </c>
      <c r="D10" s="12" t="s">
        <v>57</v>
      </c>
      <c r="F10" s="12"/>
      <c r="G10" s="44"/>
      <c r="H10" s="12"/>
      <c r="I10" s="44"/>
      <c r="J10" s="324"/>
      <c r="K10" s="44"/>
      <c r="L10" s="58"/>
      <c r="M10" s="44"/>
      <c r="N10" s="45"/>
      <c r="O10" s="44"/>
      <c r="P10" s="45"/>
      <c r="Q10" s="44"/>
      <c r="R10" s="45"/>
      <c r="S10" s="44"/>
      <c r="T10" s="45"/>
      <c r="U10" s="44"/>
    </row>
    <row r="11" spans="1:21" s="11" customFormat="1" ht="90" x14ac:dyDescent="0.2">
      <c r="A11" s="17"/>
      <c r="B11" s="68" t="s">
        <v>512</v>
      </c>
      <c r="D11" s="12" t="s">
        <v>57</v>
      </c>
      <c r="F11" s="12"/>
      <c r="G11" s="44"/>
      <c r="H11" s="12"/>
      <c r="I11" s="44"/>
      <c r="J11" s="324"/>
      <c r="K11" s="44"/>
      <c r="L11" s="58"/>
      <c r="M11" s="44"/>
      <c r="N11" s="45"/>
      <c r="O11" s="44"/>
      <c r="P11" s="45"/>
      <c r="Q11" s="44"/>
      <c r="R11" s="45"/>
      <c r="S11" s="44"/>
      <c r="T11" s="45"/>
      <c r="U11" s="44"/>
    </row>
    <row r="12" spans="1:21" s="11" customFormat="1" ht="105" x14ac:dyDescent="0.2">
      <c r="A12" s="17"/>
      <c r="B12" s="68" t="s">
        <v>513</v>
      </c>
      <c r="D12" s="12" t="s">
        <v>57</v>
      </c>
      <c r="F12" s="12"/>
      <c r="G12" s="44"/>
      <c r="H12" s="12"/>
      <c r="I12" s="44"/>
      <c r="J12" s="324"/>
      <c r="K12" s="44"/>
      <c r="L12" s="58"/>
      <c r="M12" s="44"/>
      <c r="N12" s="45"/>
      <c r="O12" s="44"/>
      <c r="P12" s="45"/>
      <c r="Q12" s="44"/>
      <c r="R12" s="45"/>
      <c r="S12" s="44"/>
      <c r="T12" s="45"/>
      <c r="U12" s="44"/>
    </row>
    <row r="13" spans="1:21" s="11" customFormat="1" ht="120" x14ac:dyDescent="0.2">
      <c r="A13" s="17"/>
      <c r="B13" s="68" t="s">
        <v>514</v>
      </c>
      <c r="D13" s="12" t="s">
        <v>57</v>
      </c>
      <c r="F13" s="12"/>
      <c r="G13" s="44"/>
      <c r="H13" s="12"/>
      <c r="I13" s="44"/>
      <c r="J13" s="324"/>
      <c r="K13" s="44"/>
      <c r="L13" s="58"/>
      <c r="M13" s="44"/>
      <c r="N13" s="45"/>
      <c r="O13" s="44"/>
      <c r="P13" s="45"/>
      <c r="Q13" s="44"/>
      <c r="R13" s="45"/>
      <c r="S13" s="44"/>
      <c r="T13" s="45"/>
      <c r="U13" s="44"/>
    </row>
    <row r="14" spans="1:21" s="11" customFormat="1" ht="60" x14ac:dyDescent="0.2">
      <c r="A14" s="17"/>
      <c r="B14" s="63" t="s">
        <v>515</v>
      </c>
      <c r="D14" s="12" t="s">
        <v>118</v>
      </c>
      <c r="F14" s="12" t="str">
        <f>IF(D14=[2]Lists!$K$4,"&lt; Input URL to data source &gt;",IF(D14=[2]Lists!$K$5,"&lt; Reference section in EITI Report or URL &gt;",IF(D14=[2]Lists!$K$6,"&lt; Reference evidence of non-applicability &gt;","")))</f>
        <v/>
      </c>
      <c r="G14" s="44"/>
      <c r="H14" s="12" t="str">
        <f>IF(F14=[2]Lists!$K$4,"&lt; Input URL to data source &gt;",IF(F14=[2]Lists!$K$5,"&lt; Reference section in EITI Report or URL &gt;",IF(F14=[2]Lists!$K$6,"&lt; Reference evidence of non-applicability &gt;","")))</f>
        <v/>
      </c>
      <c r="I14" s="44"/>
      <c r="J14" s="325"/>
      <c r="K14" s="44"/>
      <c r="L14" s="58"/>
      <c r="M14" s="44"/>
      <c r="N14" s="45"/>
      <c r="O14" s="44"/>
      <c r="P14" s="45"/>
      <c r="Q14" s="44"/>
      <c r="R14" s="45"/>
      <c r="S14" s="44"/>
      <c r="T14" s="45"/>
      <c r="U14" s="44"/>
    </row>
    <row r="15" spans="1:21" s="13" customFormat="1" x14ac:dyDescent="0.2">
      <c r="A15" s="69"/>
      <c r="L15" s="385"/>
    </row>
  </sheetData>
  <mergeCells count="1">
    <mergeCell ref="J7:J14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V22"/>
  <sheetViews>
    <sheetView topLeftCell="A5" zoomScale="53" zoomScaleNormal="53" workbookViewId="0">
      <selection activeCell="L19" sqref="L19:L21"/>
    </sheetView>
  </sheetViews>
  <sheetFormatPr baseColWidth="10" defaultColWidth="10.6640625" defaultRowHeight="16" x14ac:dyDescent="0.2"/>
  <cols>
    <col min="1" max="1" width="18.33203125" style="53" customWidth="1"/>
    <col min="2" max="2" width="37.83203125" customWidth="1"/>
    <col min="3" max="3" width="3" customWidth="1"/>
    <col min="4" max="4" width="27" customWidth="1"/>
    <col min="5" max="5" width="3" customWidth="1"/>
    <col min="6" max="6" width="27" customWidth="1"/>
    <col min="7" max="7" width="3" customWidth="1"/>
    <col min="8" max="8" width="27" customWidth="1"/>
    <col min="9" max="9" width="3" customWidth="1"/>
    <col min="10" max="10" width="39.6640625" customWidth="1"/>
    <col min="11" max="11" width="3" customWidth="1"/>
    <col min="12" max="12" width="40.6640625" style="380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516</v>
      </c>
    </row>
    <row r="3" spans="1:21" s="46" customFormat="1" ht="150" x14ac:dyDescent="0.2">
      <c r="A3" s="282" t="s">
        <v>517</v>
      </c>
      <c r="B3" s="65" t="s">
        <v>518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76"/>
      <c r="B4" s="56"/>
      <c r="D4" s="56"/>
      <c r="F4" s="56"/>
      <c r="H4" s="56"/>
      <c r="J4" s="57"/>
      <c r="L4" s="382"/>
      <c r="N4" s="57"/>
    </row>
    <row r="5" spans="1:21" s="62" customFormat="1" ht="114" x14ac:dyDescent="0.2">
      <c r="A5" s="75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111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76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46" customFormat="1" ht="30" x14ac:dyDescent="0.2">
      <c r="A7" s="282" t="s">
        <v>130</v>
      </c>
      <c r="B7" s="65" t="s">
        <v>519</v>
      </c>
      <c r="D7" s="12" t="s">
        <v>57</v>
      </c>
      <c r="F7" s="66"/>
      <c r="H7" s="66"/>
      <c r="J7" s="58"/>
      <c r="L7" s="58"/>
      <c r="N7" s="45"/>
      <c r="P7" s="45"/>
      <c r="R7" s="45"/>
      <c r="T7" s="45"/>
    </row>
    <row r="8" spans="1:21" s="44" customFormat="1" ht="18" x14ac:dyDescent="0.2">
      <c r="A8" s="76"/>
      <c r="B8" s="56"/>
      <c r="D8" s="56"/>
      <c r="F8" s="56"/>
      <c r="H8" s="56"/>
      <c r="J8" s="57"/>
      <c r="L8" s="382"/>
      <c r="N8" s="57"/>
      <c r="P8" s="57"/>
      <c r="R8" s="57"/>
      <c r="T8" s="57"/>
    </row>
    <row r="9" spans="1:21" s="11" customFormat="1" ht="45" x14ac:dyDescent="0.2">
      <c r="A9" s="321" t="s">
        <v>520</v>
      </c>
      <c r="B9" s="63" t="s">
        <v>521</v>
      </c>
      <c r="D9" s="12" t="s">
        <v>118</v>
      </c>
      <c r="F9" s="12" t="str">
        <f>IF(D9=[2]Lists!$K$4,"&lt; Input URL to data source &gt;",IF(D9=[2]Lists!$K$5,"&lt; Reference section in EITI Report or URL &gt;",IF(D9=[2]Lists!$K$6,"&lt; Reference evidence of non-applicability &gt;","")))</f>
        <v/>
      </c>
      <c r="G9" s="44"/>
      <c r="H9" s="12" t="str">
        <f>IF(F9=[2]Lists!$K$4,"&lt; Input URL to data source &gt;",IF(F9=[2]Lists!$K$5,"&lt; Reference section in EITI Report or URL &gt;",IF(F9=[2]Lists!$K$6,"&lt; Reference evidence of non-applicability &gt;","")))</f>
        <v/>
      </c>
      <c r="I9" s="44"/>
      <c r="J9" s="323"/>
      <c r="K9" s="44"/>
      <c r="L9" s="58"/>
      <c r="M9" s="44"/>
      <c r="N9" s="45"/>
      <c r="O9" s="44"/>
      <c r="P9" s="45"/>
      <c r="Q9" s="44"/>
      <c r="R9" s="45"/>
      <c r="S9" s="44"/>
      <c r="T9" s="45"/>
      <c r="U9" s="44"/>
    </row>
    <row r="10" spans="1:21" s="11" customFormat="1" ht="60" x14ac:dyDescent="0.2">
      <c r="A10" s="332"/>
      <c r="B10" s="68" t="s">
        <v>522</v>
      </c>
      <c r="D10" s="12" t="s">
        <v>57</v>
      </c>
      <c r="F10" s="12"/>
      <c r="G10" s="44"/>
      <c r="H10" s="12"/>
      <c r="I10" s="44"/>
      <c r="J10" s="324"/>
      <c r="K10" s="44"/>
      <c r="L10" s="58"/>
      <c r="M10" s="44"/>
      <c r="N10" s="45"/>
      <c r="O10" s="44"/>
      <c r="P10" s="45"/>
      <c r="Q10" s="44"/>
      <c r="R10" s="45"/>
      <c r="S10" s="44"/>
      <c r="T10" s="45"/>
      <c r="U10" s="44"/>
    </row>
    <row r="11" spans="1:21" s="11" customFormat="1" ht="105" x14ac:dyDescent="0.2">
      <c r="A11" s="332"/>
      <c r="B11" s="68" t="s">
        <v>523</v>
      </c>
      <c r="D11" s="12" t="s">
        <v>57</v>
      </c>
      <c r="F11" s="12"/>
      <c r="G11" s="46"/>
      <c r="H11" s="12"/>
      <c r="I11" s="46"/>
      <c r="J11" s="324"/>
      <c r="K11" s="46"/>
      <c r="L11" s="58"/>
      <c r="M11" s="46"/>
      <c r="N11" s="45"/>
      <c r="O11" s="46"/>
      <c r="P11" s="45"/>
      <c r="Q11" s="46"/>
      <c r="R11" s="45"/>
      <c r="S11" s="46"/>
      <c r="T11" s="45"/>
      <c r="U11" s="46"/>
    </row>
    <row r="12" spans="1:21" s="11" customFormat="1" ht="90" x14ac:dyDescent="0.2">
      <c r="A12" s="332"/>
      <c r="B12" s="68" t="s">
        <v>524</v>
      </c>
      <c r="D12" s="12" t="s">
        <v>57</v>
      </c>
      <c r="F12" s="12"/>
      <c r="G12" s="46"/>
      <c r="H12" s="12"/>
      <c r="I12" s="46"/>
      <c r="J12" s="324"/>
      <c r="K12" s="46"/>
      <c r="L12" s="58"/>
      <c r="M12" s="46"/>
      <c r="N12" s="45"/>
      <c r="O12" s="46"/>
      <c r="P12" s="45"/>
      <c r="Q12" s="46"/>
      <c r="R12" s="45"/>
      <c r="S12" s="46"/>
      <c r="T12" s="45"/>
      <c r="U12" s="46"/>
    </row>
    <row r="13" spans="1:21" s="11" customFormat="1" x14ac:dyDescent="0.2">
      <c r="A13" s="94"/>
      <c r="B13" s="68"/>
      <c r="D13" s="33"/>
      <c r="F13" s="33"/>
      <c r="G13" s="46"/>
      <c r="H13" s="33"/>
      <c r="I13" s="46"/>
      <c r="K13" s="46"/>
      <c r="L13" s="381"/>
      <c r="M13" s="46"/>
      <c r="O13" s="46"/>
      <c r="Q13" s="46"/>
      <c r="S13" s="46"/>
      <c r="U13" s="46"/>
    </row>
    <row r="14" spans="1:21" s="11" customFormat="1" ht="45" x14ac:dyDescent="0.2">
      <c r="A14" s="321" t="s">
        <v>525</v>
      </c>
      <c r="B14" s="63" t="s">
        <v>521</v>
      </c>
      <c r="D14" s="12" t="s">
        <v>118</v>
      </c>
      <c r="F14" s="12" t="str">
        <f>IF(D14=[2]Lists!$K$4,"&lt; Input URL to data source &gt;",IF(D14=[2]Lists!$K$5,"&lt; Reference section in EITI Report or URL &gt;",IF(D14=[2]Lists!$K$6,"&lt; Reference evidence of non-applicability &gt;","")))</f>
        <v/>
      </c>
      <c r="G14" s="44"/>
      <c r="H14" s="12" t="str">
        <f>IF(F14=[2]Lists!$K$4,"&lt; Input URL to data source &gt;",IF(F14=[2]Lists!$K$5,"&lt; Reference section in EITI Report or URL &gt;",IF(F14=[2]Lists!$K$6,"&lt; Reference evidence of non-applicability &gt;","")))</f>
        <v/>
      </c>
      <c r="I14" s="44"/>
      <c r="J14" s="323"/>
      <c r="K14" s="44"/>
      <c r="L14" s="58"/>
      <c r="M14" s="44"/>
      <c r="N14" s="45"/>
      <c r="O14" s="44"/>
      <c r="P14" s="45"/>
      <c r="Q14" s="44"/>
      <c r="R14" s="45"/>
      <c r="S14" s="44"/>
      <c r="T14" s="45"/>
      <c r="U14" s="44"/>
    </row>
    <row r="15" spans="1:21" s="11" customFormat="1" ht="60" x14ac:dyDescent="0.2">
      <c r="A15" s="332"/>
      <c r="B15" s="68" t="s">
        <v>526</v>
      </c>
      <c r="D15" s="12" t="s">
        <v>57</v>
      </c>
      <c r="F15" s="12"/>
      <c r="G15" s="44"/>
      <c r="H15" s="12"/>
      <c r="I15" s="44"/>
      <c r="J15" s="324"/>
      <c r="K15" s="44"/>
      <c r="L15" s="58"/>
      <c r="M15" s="44"/>
      <c r="N15" s="45"/>
      <c r="O15" s="44"/>
      <c r="P15" s="45"/>
      <c r="Q15" s="44"/>
      <c r="R15" s="45"/>
      <c r="S15" s="44"/>
      <c r="T15" s="45"/>
      <c r="U15" s="44"/>
    </row>
    <row r="16" spans="1:21" s="11" customFormat="1" ht="105" x14ac:dyDescent="0.2">
      <c r="A16" s="332"/>
      <c r="B16" s="68" t="s">
        <v>523</v>
      </c>
      <c r="D16" s="12" t="s">
        <v>57</v>
      </c>
      <c r="F16" s="12"/>
      <c r="G16" s="46"/>
      <c r="H16" s="12"/>
      <c r="I16" s="46"/>
      <c r="J16" s="324"/>
      <c r="K16" s="46"/>
      <c r="L16" s="58"/>
      <c r="M16" s="46"/>
      <c r="N16" s="45"/>
      <c r="O16" s="46"/>
      <c r="P16" s="45"/>
      <c r="Q16" s="46"/>
      <c r="R16" s="45"/>
      <c r="S16" s="46"/>
      <c r="T16" s="45"/>
      <c r="U16" s="46"/>
    </row>
    <row r="17" spans="1:22" s="11" customFormat="1" ht="90" x14ac:dyDescent="0.2">
      <c r="A17" s="332"/>
      <c r="B17" s="68" t="s">
        <v>524</v>
      </c>
      <c r="D17" s="12" t="s">
        <v>57</v>
      </c>
      <c r="F17" s="12"/>
      <c r="G17" s="46"/>
      <c r="H17" s="12"/>
      <c r="I17" s="46"/>
      <c r="J17" s="324"/>
      <c r="K17" s="46"/>
      <c r="L17" s="58"/>
      <c r="M17" s="46"/>
      <c r="N17" s="45"/>
      <c r="O17" s="46"/>
      <c r="P17" s="45"/>
      <c r="Q17" s="46"/>
      <c r="R17" s="45"/>
      <c r="S17" s="46"/>
      <c r="T17" s="45"/>
      <c r="U17" s="46"/>
    </row>
    <row r="18" spans="1:22" s="11" customFormat="1" x14ac:dyDescent="0.2">
      <c r="A18" s="94"/>
      <c r="B18" s="68"/>
      <c r="D18" s="33"/>
      <c r="F18" s="33"/>
      <c r="G18" s="46"/>
      <c r="H18" s="33"/>
      <c r="I18" s="46"/>
      <c r="K18" s="46"/>
      <c r="L18" s="381"/>
      <c r="M18" s="46"/>
      <c r="O18" s="46"/>
      <c r="Q18" s="46"/>
      <c r="S18" s="46"/>
      <c r="U18" s="46"/>
    </row>
    <row r="19" spans="1:22" s="48" customFormat="1" ht="75" x14ac:dyDescent="0.2">
      <c r="A19" s="95"/>
      <c r="B19" s="63" t="s">
        <v>527</v>
      </c>
      <c r="D19" s="12" t="s">
        <v>57</v>
      </c>
      <c r="E19" s="11"/>
      <c r="F19" s="12"/>
      <c r="G19" s="44"/>
      <c r="H19" s="12"/>
      <c r="I19" s="44"/>
      <c r="J19" s="323"/>
      <c r="K19" s="44"/>
      <c r="L19" s="58"/>
      <c r="M19" s="44"/>
      <c r="N19" s="45"/>
      <c r="O19" s="44"/>
      <c r="P19" s="45"/>
      <c r="Q19" s="44"/>
      <c r="R19" s="45"/>
      <c r="S19" s="44"/>
      <c r="T19" s="45"/>
      <c r="U19" s="44"/>
      <c r="V19" s="11"/>
    </row>
    <row r="20" spans="1:22" s="48" customFormat="1" ht="105" x14ac:dyDescent="0.2">
      <c r="A20" s="95"/>
      <c r="B20" s="63" t="s">
        <v>528</v>
      </c>
      <c r="D20" s="12" t="s">
        <v>57</v>
      </c>
      <c r="E20" s="11"/>
      <c r="F20" s="12"/>
      <c r="G20" s="44"/>
      <c r="H20" s="12"/>
      <c r="I20" s="44"/>
      <c r="J20" s="324"/>
      <c r="K20" s="44"/>
      <c r="L20" s="58"/>
      <c r="M20" s="44"/>
      <c r="N20" s="45"/>
      <c r="O20" s="44"/>
      <c r="P20" s="45"/>
      <c r="Q20" s="44"/>
      <c r="R20" s="45"/>
      <c r="S20" s="44"/>
      <c r="T20" s="45"/>
      <c r="U20" s="44"/>
      <c r="V20" s="11"/>
    </row>
    <row r="21" spans="1:22" s="48" customFormat="1" ht="150" x14ac:dyDescent="0.2">
      <c r="A21" s="95"/>
      <c r="B21" s="63" t="s">
        <v>529</v>
      </c>
      <c r="D21" s="12" t="s">
        <v>57</v>
      </c>
      <c r="E21" s="11"/>
      <c r="F21" s="12"/>
      <c r="G21" s="44"/>
      <c r="H21" s="12"/>
      <c r="I21" s="44"/>
      <c r="J21" s="325"/>
      <c r="K21" s="44"/>
      <c r="L21" s="58"/>
      <c r="M21" s="44"/>
      <c r="N21" s="45"/>
      <c r="O21" s="44"/>
      <c r="P21" s="45"/>
      <c r="Q21" s="44"/>
      <c r="R21" s="45"/>
      <c r="S21" s="44"/>
      <c r="T21" s="45"/>
      <c r="U21" s="44"/>
      <c r="V21" s="11"/>
    </row>
    <row r="22" spans="1:22" s="13" customFormat="1" x14ac:dyDescent="0.2">
      <c r="A22" s="96"/>
      <c r="L22" s="385"/>
    </row>
  </sheetData>
  <mergeCells count="5">
    <mergeCell ref="A9:A12"/>
    <mergeCell ref="J9:J12"/>
    <mergeCell ref="J19:J21"/>
    <mergeCell ref="A14:A17"/>
    <mergeCell ref="J14:J17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U9"/>
  <sheetViews>
    <sheetView zoomScale="53" zoomScaleNormal="53" workbookViewId="0">
      <selection activeCell="L7" sqref="L7:L9"/>
    </sheetView>
  </sheetViews>
  <sheetFormatPr baseColWidth="10" defaultColWidth="10.6640625" defaultRowHeight="16" x14ac:dyDescent="0.2"/>
  <cols>
    <col min="1" max="1" width="19.83203125" customWidth="1"/>
    <col min="2" max="2" width="37" customWidth="1"/>
    <col min="3" max="3" width="2.83203125" customWidth="1"/>
    <col min="4" max="4" width="22" customWidth="1"/>
    <col min="5" max="5" width="2.83203125" customWidth="1"/>
    <col min="6" max="6" width="22" customWidth="1"/>
    <col min="7" max="7" width="2.83203125" customWidth="1"/>
    <col min="8" max="8" width="22" customWidth="1"/>
    <col min="9" max="9" width="2.83203125" customWidth="1"/>
    <col min="10" max="10" width="39.6640625" customWidth="1"/>
    <col min="11" max="11" width="3" customWidth="1"/>
    <col min="12" max="12" width="38.1640625" style="380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530</v>
      </c>
    </row>
    <row r="3" spans="1:21" s="46" customFormat="1" ht="135" x14ac:dyDescent="0.2">
      <c r="A3" s="282" t="s">
        <v>531</v>
      </c>
      <c r="B3" s="65" t="s">
        <v>532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14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111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11" customFormat="1" ht="105" x14ac:dyDescent="0.2">
      <c r="A7" s="17"/>
      <c r="B7" s="63" t="s">
        <v>533</v>
      </c>
      <c r="D7" s="12" t="s">
        <v>118</v>
      </c>
      <c r="F7" s="12" t="str">
        <f>IF(D7=[2]Lists!$K$4,"&lt; Input URL to data source &gt;",IF(D7=[2]Lists!$K$5,"&lt; Reference section in EITI Report or URL &gt;",IF(D7=[2]Lists!$K$6,"&lt; Reference evidence of non-applicability &gt;","")))</f>
        <v/>
      </c>
      <c r="G7" s="44"/>
      <c r="H7" s="12" t="str">
        <f>IF(F7=[2]Lists!$K$4,"&lt; Input URL to data source &gt;",IF(F7=[2]Lists!$K$5,"&lt; Reference section in EITI Report or URL &gt;",IF(F7=[2]Lists!$K$6,"&lt; Reference evidence of non-applicability &gt;","")))</f>
        <v/>
      </c>
      <c r="I7" s="44"/>
      <c r="J7" s="323"/>
      <c r="K7" s="44"/>
      <c r="L7" s="58"/>
      <c r="M7" s="44"/>
      <c r="N7" s="45"/>
      <c r="O7" s="44"/>
      <c r="P7" s="45"/>
      <c r="Q7" s="44"/>
      <c r="R7" s="45"/>
      <c r="S7" s="44"/>
      <c r="T7" s="45"/>
      <c r="U7" s="44"/>
    </row>
    <row r="8" spans="1:21" s="11" customFormat="1" ht="45" x14ac:dyDescent="0.2">
      <c r="A8" s="17"/>
      <c r="B8" s="63" t="s">
        <v>534</v>
      </c>
      <c r="D8" s="12" t="s">
        <v>118</v>
      </c>
      <c r="F8" s="12" t="str">
        <f>IF(D8=[2]Lists!$K$4,"&lt; Input URL to data source &gt;",IF(D8=[2]Lists!$K$5,"&lt; Reference section in EITI Report or URL &gt;",IF(D8=[2]Lists!$K$6,"&lt; Reference evidence of non-applicability &gt;","")))</f>
        <v/>
      </c>
      <c r="G8" s="46"/>
      <c r="H8" s="12" t="str">
        <f>IF(F8=[2]Lists!$K$4,"&lt; Input URL to data source &gt;",IF(F8=[2]Lists!$K$5,"&lt; Reference section in EITI Report or URL &gt;",IF(F8=[2]Lists!$K$6,"&lt; Reference evidence of non-applicability &gt;","")))</f>
        <v/>
      </c>
      <c r="I8" s="46"/>
      <c r="J8" s="324"/>
      <c r="K8" s="46"/>
      <c r="L8" s="58"/>
      <c r="M8" s="46"/>
      <c r="N8" s="45"/>
      <c r="O8" s="46"/>
      <c r="P8" s="45"/>
      <c r="Q8" s="46"/>
      <c r="R8" s="45"/>
      <c r="S8" s="46"/>
      <c r="T8" s="45"/>
      <c r="U8" s="46"/>
    </row>
    <row r="9" spans="1:21" s="14" customFormat="1" ht="45" x14ac:dyDescent="0.2">
      <c r="A9" s="19"/>
      <c r="B9" s="67" t="s">
        <v>535</v>
      </c>
      <c r="D9" s="15" t="s">
        <v>118</v>
      </c>
      <c r="F9" s="15" t="str">
        <f>IF(D9=[2]Lists!$K$4,"&lt; Input URL to data source &gt;",IF(D9=[2]Lists!$K$5,"&lt; Reference section in EITI Report or URL &gt;",IF(D9=[2]Lists!$K$6,"&lt; Reference evidence of non-applicability &gt;","")))</f>
        <v/>
      </c>
      <c r="G9" s="59"/>
      <c r="H9" s="15" t="str">
        <f>IF(F9=[2]Lists!$K$4,"&lt; Input URL to data source &gt;",IF(F9=[2]Lists!$K$5,"&lt; Reference section in EITI Report or URL &gt;",IF(F9=[2]Lists!$K$6,"&lt; Reference evidence of non-applicability &gt;","")))</f>
        <v/>
      </c>
      <c r="I9" s="59"/>
      <c r="J9" s="374"/>
      <c r="K9" s="59"/>
      <c r="L9" s="58"/>
      <c r="M9" s="59"/>
      <c r="N9" s="47"/>
      <c r="O9" s="59"/>
      <c r="P9" s="47"/>
      <c r="Q9" s="59"/>
      <c r="R9" s="47"/>
      <c r="S9" s="59"/>
      <c r="T9" s="47"/>
      <c r="U9" s="59"/>
    </row>
  </sheetData>
  <mergeCells count="1">
    <mergeCell ref="J7:J9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U23"/>
  <sheetViews>
    <sheetView topLeftCell="A6" zoomScale="62" zoomScaleNormal="62" workbookViewId="0">
      <selection activeCell="P26" sqref="P26"/>
    </sheetView>
  </sheetViews>
  <sheetFormatPr baseColWidth="10" defaultColWidth="10.6640625" defaultRowHeight="16" x14ac:dyDescent="0.2"/>
  <cols>
    <col min="1" max="1" width="20.1640625" customWidth="1"/>
    <col min="2" max="2" width="41.6640625" customWidth="1"/>
    <col min="3" max="3" width="3.1640625" customWidth="1"/>
    <col min="4" max="4" width="23.5" customWidth="1"/>
    <col min="5" max="5" width="3.1640625" customWidth="1"/>
    <col min="6" max="6" width="23.5" customWidth="1"/>
    <col min="7" max="7" width="3.1640625" customWidth="1"/>
    <col min="8" max="8" width="23.5" customWidth="1"/>
    <col min="9" max="9" width="3.1640625" customWidth="1"/>
    <col min="10" max="10" width="39.6640625" customWidth="1"/>
    <col min="11" max="11" width="3" customWidth="1"/>
    <col min="12" max="12" width="40.6640625" style="380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536</v>
      </c>
    </row>
    <row r="3" spans="1:21" s="46" customFormat="1" ht="135" x14ac:dyDescent="0.2">
      <c r="A3" s="282" t="s">
        <v>537</v>
      </c>
      <c r="B3" s="65" t="s">
        <v>538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14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129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46" customFormat="1" ht="30" x14ac:dyDescent="0.2">
      <c r="A7" s="282" t="s">
        <v>130</v>
      </c>
      <c r="B7" s="65" t="s">
        <v>539</v>
      </c>
      <c r="D7" s="12" t="s">
        <v>57</v>
      </c>
      <c r="F7" s="66"/>
      <c r="H7" s="66"/>
      <c r="J7" s="58"/>
      <c r="L7" s="58"/>
      <c r="N7" s="45"/>
      <c r="O7" s="44"/>
      <c r="P7" s="45"/>
      <c r="Q7" s="44"/>
      <c r="R7" s="45"/>
      <c r="S7" s="44"/>
      <c r="T7" s="45"/>
    </row>
    <row r="8" spans="1:21" s="44" customFormat="1" ht="18" x14ac:dyDescent="0.2">
      <c r="A8" s="64"/>
      <c r="B8" s="56"/>
      <c r="D8" s="56"/>
      <c r="F8" s="56"/>
      <c r="H8" s="56"/>
      <c r="J8" s="57"/>
      <c r="L8" s="382"/>
      <c r="N8" s="57"/>
      <c r="P8" s="57"/>
      <c r="R8" s="57"/>
      <c r="T8" s="57"/>
    </row>
    <row r="9" spans="1:21" s="11" customFormat="1" ht="45" x14ac:dyDescent="0.2">
      <c r="A9" s="375" t="s">
        <v>540</v>
      </c>
      <c r="B9" s="63" t="s">
        <v>541</v>
      </c>
      <c r="D9" s="12" t="s">
        <v>118</v>
      </c>
      <c r="F9" s="12" t="str">
        <f>IF(D9=[2]Lists!$K$4,"&lt; Input URL to data source &gt;",IF(D9=[2]Lists!$K$5,"&lt; Reference section in EITI Report or URL &gt;",IF(D9=[2]Lists!$K$6,"&lt; Reference evidence of non-applicability &gt;","")))</f>
        <v/>
      </c>
      <c r="G9" s="44"/>
      <c r="H9" s="12" t="str">
        <f>IF(F9=[2]Lists!$K$4,"&lt; Input URL to data source &gt;",IF(F9=[2]Lists!$K$5,"&lt; Reference section in EITI Report or URL &gt;",IF(F9=[2]Lists!$K$6,"&lt; Reference evidence of non-applicability &gt;","")))</f>
        <v/>
      </c>
      <c r="I9" s="44"/>
      <c r="J9" s="323"/>
      <c r="K9" s="44"/>
      <c r="L9" s="58"/>
      <c r="M9" s="44"/>
      <c r="N9" s="45"/>
      <c r="O9" s="44"/>
      <c r="P9" s="45"/>
      <c r="Q9" s="44"/>
      <c r="R9" s="45"/>
      <c r="S9" s="44"/>
      <c r="T9" s="45"/>
      <c r="U9" s="44"/>
    </row>
    <row r="10" spans="1:21" s="11" customFormat="1" ht="45" x14ac:dyDescent="0.2">
      <c r="A10" s="376"/>
      <c r="B10" s="68" t="s">
        <v>542</v>
      </c>
      <c r="D10" s="12" t="s">
        <v>84</v>
      </c>
      <c r="F10" s="12" t="s">
        <v>216</v>
      </c>
      <c r="G10" s="46"/>
      <c r="H10" s="12" t="s">
        <v>216</v>
      </c>
      <c r="I10" s="46"/>
      <c r="J10" s="324"/>
      <c r="K10" s="46"/>
      <c r="L10" s="58"/>
      <c r="M10" s="46"/>
      <c r="N10" s="45"/>
      <c r="O10" s="46"/>
      <c r="P10" s="45"/>
      <c r="Q10" s="46"/>
      <c r="R10" s="45"/>
      <c r="S10" s="46"/>
      <c r="T10" s="45"/>
      <c r="U10" s="46"/>
    </row>
    <row r="11" spans="1:21" s="11" customFormat="1" ht="45" x14ac:dyDescent="0.2">
      <c r="A11" s="376"/>
      <c r="B11" s="68" t="s">
        <v>543</v>
      </c>
      <c r="D11" s="12" t="s">
        <v>84</v>
      </c>
      <c r="F11" s="12" t="s">
        <v>216</v>
      </c>
      <c r="G11" s="44"/>
      <c r="H11" s="12" t="s">
        <v>216</v>
      </c>
      <c r="I11" s="44"/>
      <c r="J11" s="324"/>
      <c r="K11" s="44"/>
      <c r="L11" s="58"/>
      <c r="M11" s="44"/>
      <c r="N11" s="45"/>
      <c r="O11" s="44"/>
      <c r="P11" s="45"/>
      <c r="Q11" s="44"/>
      <c r="R11" s="45"/>
      <c r="S11" s="44"/>
      <c r="T11" s="45"/>
      <c r="U11" s="44"/>
    </row>
    <row r="12" spans="1:21" s="11" customFormat="1" ht="135" x14ac:dyDescent="0.2">
      <c r="A12" s="376"/>
      <c r="B12" s="68" t="s">
        <v>544</v>
      </c>
      <c r="D12" s="12" t="s">
        <v>57</v>
      </c>
      <c r="F12" s="12"/>
      <c r="G12" s="44"/>
      <c r="H12" s="12"/>
      <c r="I12" s="44"/>
      <c r="J12" s="324"/>
      <c r="K12" s="44"/>
      <c r="L12" s="58"/>
      <c r="M12" s="44"/>
      <c r="N12" s="45"/>
      <c r="O12" s="44"/>
      <c r="P12" s="45"/>
      <c r="Q12" s="44"/>
      <c r="R12" s="45"/>
      <c r="S12" s="44"/>
      <c r="T12" s="45"/>
      <c r="U12" s="44"/>
    </row>
    <row r="13" spans="1:21" s="11" customFormat="1" ht="75" x14ac:dyDescent="0.2">
      <c r="A13" s="376"/>
      <c r="B13" s="68" t="s">
        <v>545</v>
      </c>
      <c r="D13" s="12" t="s">
        <v>57</v>
      </c>
      <c r="F13" s="12"/>
      <c r="G13" s="48"/>
      <c r="H13" s="12"/>
      <c r="I13" s="48"/>
      <c r="J13" s="324"/>
      <c r="K13" s="48"/>
      <c r="L13" s="58"/>
      <c r="M13" s="48"/>
      <c r="N13" s="45"/>
      <c r="O13" s="48"/>
      <c r="P13" s="45"/>
      <c r="Q13" s="48"/>
      <c r="R13" s="45"/>
      <c r="S13" s="48"/>
      <c r="T13" s="45"/>
      <c r="U13" s="48"/>
    </row>
    <row r="14" spans="1:21" s="11" customFormat="1" ht="45" x14ac:dyDescent="0.2">
      <c r="A14" s="376"/>
      <c r="B14" s="63" t="s">
        <v>546</v>
      </c>
      <c r="D14" s="12" t="s">
        <v>118</v>
      </c>
      <c r="F14" s="73" t="str">
        <f>IF(D14=[2]Lists!$K$4,"&lt; Input URL to data source &gt;",IF(D14=[2]Lists!$K$5,"&lt; Reference section in EITI Report &gt;",IF(D14=[2]Lists!$K$6,"&lt; Reference evidence of non-applicability &gt;","")))</f>
        <v/>
      </c>
      <c r="G14" s="46"/>
      <c r="H14" s="73" t="str">
        <f>IF(F14=[2]Lists!$K$4,"&lt; Input URL to data source &gt;",IF(F14=[2]Lists!$K$5,"&lt; Reference section in EITI Report &gt;",IF(F14=[2]Lists!$K$6,"&lt; Reference evidence of non-applicability &gt;","")))</f>
        <v/>
      </c>
      <c r="I14" s="46"/>
      <c r="J14" s="324"/>
      <c r="K14" s="46"/>
      <c r="L14" s="58"/>
      <c r="M14" s="46"/>
      <c r="N14" s="45"/>
      <c r="O14" s="46"/>
      <c r="P14" s="45"/>
      <c r="Q14" s="46"/>
      <c r="R14" s="45"/>
      <c r="S14" s="46"/>
      <c r="T14" s="45"/>
      <c r="U14" s="46"/>
    </row>
    <row r="15" spans="1:21" s="11" customFormat="1" ht="30" x14ac:dyDescent="0.2">
      <c r="A15" s="376"/>
      <c r="B15" s="68" t="s">
        <v>547</v>
      </c>
      <c r="D15" s="12" t="s">
        <v>84</v>
      </c>
      <c r="F15" s="12" t="s">
        <v>216</v>
      </c>
      <c r="G15" s="44"/>
      <c r="H15" s="12" t="s">
        <v>216</v>
      </c>
      <c r="I15" s="44"/>
      <c r="J15" s="324"/>
      <c r="K15" s="44"/>
      <c r="L15" s="58"/>
      <c r="M15" s="44"/>
      <c r="N15" s="45"/>
      <c r="O15" s="44"/>
      <c r="P15" s="45"/>
      <c r="Q15" s="44"/>
      <c r="R15" s="45"/>
      <c r="S15" s="44"/>
      <c r="T15" s="45"/>
      <c r="U15" s="44"/>
    </row>
    <row r="16" spans="1:21" s="11" customFormat="1" ht="30" x14ac:dyDescent="0.2">
      <c r="A16" s="376"/>
      <c r="B16" s="68" t="s">
        <v>548</v>
      </c>
      <c r="D16" s="12" t="s">
        <v>84</v>
      </c>
      <c r="F16" s="12" t="s">
        <v>216</v>
      </c>
      <c r="G16" s="48"/>
      <c r="H16" s="12" t="s">
        <v>216</v>
      </c>
      <c r="I16" s="48"/>
      <c r="J16" s="324"/>
      <c r="K16" s="48"/>
      <c r="L16" s="58"/>
      <c r="M16" s="48"/>
      <c r="N16" s="45"/>
      <c r="O16" s="48"/>
      <c r="P16" s="45"/>
      <c r="Q16" s="48"/>
      <c r="R16" s="45"/>
      <c r="S16" s="48"/>
      <c r="T16" s="45"/>
      <c r="U16" s="48"/>
    </row>
    <row r="17" spans="1:21" s="11" customFormat="1" ht="135" x14ac:dyDescent="0.2">
      <c r="A17" s="377"/>
      <c r="B17" s="68" t="s">
        <v>549</v>
      </c>
      <c r="D17" s="12" t="s">
        <v>57</v>
      </c>
      <c r="F17" s="12"/>
      <c r="G17" s="44"/>
      <c r="H17" s="12"/>
      <c r="I17" s="44"/>
      <c r="J17" s="324"/>
      <c r="K17" s="44"/>
      <c r="L17" s="58"/>
      <c r="M17" s="44"/>
      <c r="N17" s="45"/>
      <c r="O17" s="44"/>
      <c r="P17" s="45"/>
      <c r="Q17" s="44"/>
      <c r="R17" s="45"/>
      <c r="S17" s="44"/>
      <c r="T17" s="45"/>
      <c r="U17" s="44"/>
    </row>
    <row r="18" spans="1:21" s="11" customFormat="1" ht="75" x14ac:dyDescent="0.2">
      <c r="A18" s="293"/>
      <c r="B18" s="68" t="s">
        <v>545</v>
      </c>
      <c r="D18" s="12" t="s">
        <v>57</v>
      </c>
      <c r="F18" s="12"/>
      <c r="G18" s="48"/>
      <c r="H18" s="12"/>
      <c r="I18" s="48"/>
      <c r="J18" s="325"/>
      <c r="K18" s="48"/>
      <c r="L18" s="58"/>
      <c r="M18" s="48"/>
      <c r="N18" s="45"/>
      <c r="O18" s="48"/>
      <c r="P18" s="45"/>
      <c r="Q18" s="48"/>
      <c r="R18" s="45"/>
      <c r="S18" s="48"/>
      <c r="T18" s="45"/>
      <c r="U18" s="48"/>
    </row>
    <row r="19" spans="1:21" s="11" customFormat="1" ht="45" x14ac:dyDescent="0.2">
      <c r="A19" s="375" t="s">
        <v>550</v>
      </c>
      <c r="B19" s="63" t="s">
        <v>551</v>
      </c>
      <c r="D19" s="12" t="s">
        <v>118</v>
      </c>
      <c r="F19" s="12" t="str">
        <f>IF(D19=[2]Lists!$K$4,"&lt; Input URL to data source &gt;",IF(D19=[2]Lists!$K$5,"&lt; Reference section in EITI Report or URL &gt;",IF(D19=[2]Lists!$K$6,"&lt; Reference evidence of non-applicability &gt;","")))</f>
        <v/>
      </c>
      <c r="G19" s="48"/>
      <c r="H19" s="12" t="str">
        <f>IF(F19=[2]Lists!$K$4,"&lt; Input URL to data source &gt;",IF(F19=[2]Lists!$K$5,"&lt; Reference section in EITI Report or URL &gt;",IF(F19=[2]Lists!$K$6,"&lt; Reference evidence of non-applicability &gt;","")))</f>
        <v/>
      </c>
      <c r="I19" s="48"/>
      <c r="J19" s="323"/>
      <c r="K19" s="48"/>
      <c r="L19" s="58"/>
      <c r="M19" s="48"/>
      <c r="N19" s="45"/>
      <c r="O19" s="48"/>
      <c r="P19" s="45"/>
      <c r="Q19" s="48"/>
      <c r="R19" s="45"/>
      <c r="S19" s="48"/>
      <c r="T19" s="45"/>
      <c r="U19" s="48"/>
    </row>
    <row r="20" spans="1:21" s="11" customFormat="1" ht="30" x14ac:dyDescent="0.2">
      <c r="A20" s="376"/>
      <c r="B20" s="68" t="s">
        <v>552</v>
      </c>
      <c r="D20" s="12" t="s">
        <v>84</v>
      </c>
      <c r="F20" s="12" t="s">
        <v>216</v>
      </c>
      <c r="G20" s="48"/>
      <c r="H20" s="12" t="s">
        <v>216</v>
      </c>
      <c r="I20" s="48"/>
      <c r="J20" s="324"/>
      <c r="K20" s="48"/>
      <c r="L20" s="58"/>
      <c r="M20" s="48"/>
      <c r="N20" s="45"/>
      <c r="O20" s="48"/>
      <c r="P20" s="45"/>
      <c r="Q20" s="48"/>
      <c r="R20" s="45"/>
      <c r="S20" s="48"/>
      <c r="T20" s="45"/>
      <c r="U20" s="48"/>
    </row>
    <row r="21" spans="1:21" s="11" customFormat="1" ht="30" x14ac:dyDescent="0.2">
      <c r="A21" s="376"/>
      <c r="B21" s="68" t="s">
        <v>553</v>
      </c>
      <c r="D21" s="12" t="s">
        <v>84</v>
      </c>
      <c r="F21" s="12" t="s">
        <v>216</v>
      </c>
      <c r="G21" s="48"/>
      <c r="H21" s="12" t="s">
        <v>216</v>
      </c>
      <c r="I21" s="48"/>
      <c r="J21" s="324"/>
      <c r="K21" s="48"/>
      <c r="L21" s="58"/>
      <c r="M21" s="48"/>
      <c r="N21" s="45"/>
      <c r="O21" s="48"/>
      <c r="P21" s="45"/>
      <c r="Q21" s="48"/>
      <c r="R21" s="45"/>
      <c r="S21" s="48"/>
      <c r="T21" s="45"/>
      <c r="U21" s="48"/>
    </row>
    <row r="22" spans="1:21" s="11" customFormat="1" ht="60" x14ac:dyDescent="0.2">
      <c r="A22" s="377"/>
      <c r="B22" s="68" t="s">
        <v>554</v>
      </c>
      <c r="D22" s="12" t="s">
        <v>57</v>
      </c>
      <c r="F22" s="12"/>
      <c r="G22" s="48"/>
      <c r="H22" s="12"/>
      <c r="I22" s="48"/>
      <c r="J22" s="325"/>
      <c r="K22" s="48"/>
      <c r="L22" s="58"/>
      <c r="M22" s="48"/>
      <c r="N22" s="45"/>
      <c r="O22" s="48"/>
      <c r="P22" s="45"/>
      <c r="Q22" s="48"/>
      <c r="R22" s="45"/>
      <c r="S22" s="48"/>
      <c r="T22" s="45"/>
      <c r="U22" s="48"/>
    </row>
    <row r="23" spans="1:21" s="13" customFormat="1" x14ac:dyDescent="0.2">
      <c r="A23" s="69"/>
      <c r="L23" s="385"/>
    </row>
  </sheetData>
  <mergeCells count="4">
    <mergeCell ref="A9:A17"/>
    <mergeCell ref="A19:A22"/>
    <mergeCell ref="J9:J18"/>
    <mergeCell ref="J19:J22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U19"/>
  <sheetViews>
    <sheetView zoomScale="58" zoomScaleNormal="58" workbookViewId="0">
      <selection activeCell="L15" sqref="L15:L19"/>
    </sheetView>
  </sheetViews>
  <sheetFormatPr baseColWidth="10" defaultColWidth="10.6640625" defaultRowHeight="16" x14ac:dyDescent="0.2"/>
  <cols>
    <col min="1" max="1" width="20" customWidth="1"/>
    <col min="2" max="2" width="35.1640625" customWidth="1"/>
    <col min="3" max="3" width="3.1640625" customWidth="1"/>
    <col min="4" max="4" width="29.1640625" customWidth="1"/>
    <col min="5" max="5" width="3.1640625" customWidth="1"/>
    <col min="6" max="6" width="25" customWidth="1"/>
    <col min="7" max="7" width="3.1640625" customWidth="1"/>
    <col min="8" max="8" width="25" customWidth="1"/>
    <col min="9" max="9" width="3.1640625" customWidth="1"/>
    <col min="10" max="10" width="39.6640625" customWidth="1"/>
    <col min="11" max="11" width="3" customWidth="1"/>
    <col min="12" max="12" width="35.1640625" style="380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555</v>
      </c>
    </row>
    <row r="3" spans="1:21" s="46" customFormat="1" ht="150" x14ac:dyDescent="0.2">
      <c r="A3" s="282" t="s">
        <v>556</v>
      </c>
      <c r="B3" s="65" t="s">
        <v>557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33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129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46" customFormat="1" ht="30" x14ac:dyDescent="0.2">
      <c r="A7" s="282" t="s">
        <v>130</v>
      </c>
      <c r="B7" s="65" t="s">
        <v>558</v>
      </c>
      <c r="D7" s="12" t="s">
        <v>57</v>
      </c>
      <c r="F7" s="66"/>
      <c r="H7" s="66"/>
      <c r="J7" s="58"/>
      <c r="L7" s="58"/>
    </row>
    <row r="8" spans="1:21" s="44" customFormat="1" ht="18" x14ac:dyDescent="0.2">
      <c r="A8" s="64"/>
      <c r="B8" s="56"/>
      <c r="D8" s="56"/>
      <c r="F8" s="56"/>
      <c r="H8" s="56"/>
      <c r="J8" s="57"/>
      <c r="L8" s="382"/>
      <c r="N8" s="57"/>
      <c r="P8" s="57"/>
      <c r="R8" s="57"/>
      <c r="T8" s="57"/>
    </row>
    <row r="9" spans="1:21" s="11" customFormat="1" ht="45" x14ac:dyDescent="0.2">
      <c r="A9" s="321" t="s">
        <v>559</v>
      </c>
      <c r="B9" s="63" t="s">
        <v>560</v>
      </c>
      <c r="D9" s="12" t="s">
        <v>118</v>
      </c>
      <c r="F9" s="12" t="str">
        <f>IF(D9=[2]Lists!$K$4,"&lt; Input URL to data source &gt;",IF(D9=[2]Lists!$K$5,"&lt; Reference section in EITI Report or URL &gt;",IF(D9=[2]Lists!$K$6,"&lt; Reference evidence of non-applicability &gt;","")))</f>
        <v/>
      </c>
      <c r="G9" s="44"/>
      <c r="H9" s="12" t="str">
        <f>IF(F9=[2]Lists!$K$4,"&lt; Input URL to data source &gt;",IF(F9=[2]Lists!$K$5,"&lt; Reference section in EITI Report or URL &gt;",IF(F9=[2]Lists!$K$6,"&lt; Reference evidence of non-applicability &gt;","")))</f>
        <v/>
      </c>
      <c r="I9" s="44"/>
      <c r="J9" s="323"/>
      <c r="K9" s="44"/>
      <c r="L9" s="58"/>
      <c r="M9" s="44"/>
      <c r="N9" s="45"/>
      <c r="O9" s="44"/>
      <c r="P9" s="45"/>
      <c r="Q9" s="44"/>
      <c r="R9" s="45"/>
      <c r="S9" s="44"/>
      <c r="T9" s="45"/>
      <c r="U9" s="44"/>
    </row>
    <row r="10" spans="1:21" s="11" customFormat="1" ht="45" x14ac:dyDescent="0.2">
      <c r="A10" s="332"/>
      <c r="B10" s="68" t="s">
        <v>561</v>
      </c>
      <c r="D10" s="12" t="s">
        <v>84</v>
      </c>
      <c r="F10" s="12" t="s">
        <v>216</v>
      </c>
      <c r="G10" s="46"/>
      <c r="H10" s="12" t="s">
        <v>216</v>
      </c>
      <c r="I10" s="46"/>
      <c r="J10" s="324"/>
      <c r="K10" s="46"/>
      <c r="L10" s="58"/>
      <c r="M10" s="46"/>
      <c r="N10" s="45"/>
      <c r="O10" s="46"/>
      <c r="P10" s="45"/>
      <c r="Q10" s="46"/>
      <c r="R10" s="45"/>
      <c r="S10" s="46"/>
      <c r="T10" s="45"/>
      <c r="U10" s="46"/>
    </row>
    <row r="11" spans="1:21" s="11" customFormat="1" ht="75.5" customHeight="1" x14ac:dyDescent="0.2">
      <c r="A11" s="332"/>
      <c r="B11" s="68" t="s">
        <v>562</v>
      </c>
      <c r="D11" s="12" t="s">
        <v>57</v>
      </c>
      <c r="F11" s="12"/>
      <c r="G11" s="46"/>
      <c r="H11" s="12"/>
      <c r="I11" s="46"/>
      <c r="J11" s="324"/>
      <c r="K11" s="46"/>
      <c r="L11" s="58"/>
      <c r="M11" s="46"/>
      <c r="N11" s="45"/>
      <c r="O11" s="46"/>
      <c r="P11" s="45"/>
      <c r="Q11" s="46"/>
      <c r="R11" s="45"/>
      <c r="S11" s="46"/>
      <c r="T11" s="45"/>
      <c r="U11" s="46"/>
    </row>
    <row r="12" spans="1:21" s="11" customFormat="1" ht="45" x14ac:dyDescent="0.2">
      <c r="A12" s="332"/>
      <c r="B12" s="68" t="s">
        <v>563</v>
      </c>
      <c r="D12" s="12" t="s">
        <v>57</v>
      </c>
      <c r="F12" s="12"/>
      <c r="G12" s="46"/>
      <c r="H12" s="12"/>
      <c r="I12" s="46"/>
      <c r="J12" s="324"/>
      <c r="K12" s="46"/>
      <c r="L12" s="58"/>
      <c r="M12" s="46"/>
      <c r="N12" s="45"/>
      <c r="O12" s="46"/>
      <c r="P12" s="45"/>
      <c r="Q12" s="46"/>
      <c r="R12" s="45"/>
      <c r="S12" s="46"/>
      <c r="T12" s="45"/>
      <c r="U12" s="46"/>
    </row>
    <row r="13" spans="1:21" s="11" customFormat="1" ht="69" customHeight="1" x14ac:dyDescent="0.2">
      <c r="A13" s="332"/>
      <c r="B13" s="68" t="s">
        <v>564</v>
      </c>
      <c r="D13" s="12" t="s">
        <v>57</v>
      </c>
      <c r="F13" s="12"/>
      <c r="G13" s="46"/>
      <c r="H13" s="12"/>
      <c r="I13" s="46"/>
      <c r="J13" s="325"/>
      <c r="K13" s="46"/>
      <c r="L13" s="58"/>
      <c r="M13" s="46"/>
      <c r="N13" s="45"/>
      <c r="O13" s="46"/>
      <c r="P13" s="45"/>
      <c r="Q13" s="46"/>
      <c r="R13" s="45"/>
      <c r="S13" s="46"/>
      <c r="T13" s="45"/>
      <c r="U13" s="46"/>
    </row>
    <row r="14" spans="1:21" s="48" customFormat="1" x14ac:dyDescent="0.2">
      <c r="A14" s="86"/>
      <c r="L14" s="384"/>
    </row>
    <row r="15" spans="1:21" s="11" customFormat="1" ht="45" x14ac:dyDescent="0.2">
      <c r="A15" s="321" t="s">
        <v>565</v>
      </c>
      <c r="B15" s="63" t="s">
        <v>560</v>
      </c>
      <c r="D15" s="12" t="s">
        <v>118</v>
      </c>
      <c r="F15" s="12" t="str">
        <f>IF(D15=[2]Lists!$K$4,"&lt; Input URL to data source &gt;",IF(D15=[2]Lists!$K$5,"&lt; Reference section in EITI Report or URL &gt;",IF(D15=[2]Lists!$K$6,"&lt; Reference evidence of non-applicability &gt;","")))</f>
        <v/>
      </c>
      <c r="G15" s="44"/>
      <c r="H15" s="12" t="str">
        <f>IF(F15=[2]Lists!$K$4,"&lt; Input URL to data source &gt;",IF(F15=[2]Lists!$K$5,"&lt; Reference section in EITI Report or URL &gt;",IF(F15=[2]Lists!$K$6,"&lt; Reference evidence of non-applicability &gt;","")))</f>
        <v/>
      </c>
      <c r="I15" s="44"/>
      <c r="J15" s="323"/>
      <c r="K15" s="44"/>
      <c r="L15" s="58"/>
      <c r="M15" s="44"/>
      <c r="N15" s="45"/>
      <c r="O15" s="44"/>
      <c r="P15" s="45"/>
      <c r="Q15" s="44"/>
      <c r="R15" s="45"/>
      <c r="S15" s="44"/>
      <c r="T15" s="45"/>
      <c r="U15" s="44"/>
    </row>
    <row r="16" spans="1:21" s="11" customFormat="1" ht="45" x14ac:dyDescent="0.2">
      <c r="A16" s="332"/>
      <c r="B16" s="68" t="s">
        <v>561</v>
      </c>
      <c r="D16" s="12" t="s">
        <v>84</v>
      </c>
      <c r="F16" s="12" t="s">
        <v>216</v>
      </c>
      <c r="G16" s="46"/>
      <c r="H16" s="12" t="s">
        <v>216</v>
      </c>
      <c r="I16" s="46"/>
      <c r="J16" s="324"/>
      <c r="K16" s="46"/>
      <c r="L16" s="58"/>
      <c r="M16" s="46"/>
      <c r="N16" s="45"/>
      <c r="O16" s="46"/>
      <c r="P16" s="45"/>
      <c r="Q16" s="46"/>
      <c r="R16" s="45"/>
      <c r="S16" s="46"/>
      <c r="T16" s="45"/>
      <c r="U16" s="46"/>
    </row>
    <row r="17" spans="1:21" s="11" customFormat="1" ht="75" x14ac:dyDescent="0.2">
      <c r="A17" s="332"/>
      <c r="B17" s="68" t="s">
        <v>562</v>
      </c>
      <c r="D17" s="12" t="s">
        <v>57</v>
      </c>
      <c r="F17" s="12"/>
      <c r="G17" s="46"/>
      <c r="H17" s="12"/>
      <c r="I17" s="46"/>
      <c r="J17" s="324"/>
      <c r="K17" s="46"/>
      <c r="L17" s="58"/>
      <c r="M17" s="46"/>
      <c r="N17" s="45"/>
      <c r="O17" s="46"/>
      <c r="P17" s="45"/>
      <c r="Q17" s="46"/>
      <c r="R17" s="45"/>
      <c r="S17" s="46"/>
      <c r="T17" s="45"/>
      <c r="U17" s="46"/>
    </row>
    <row r="18" spans="1:21" s="11" customFormat="1" ht="45" x14ac:dyDescent="0.2">
      <c r="A18" s="332"/>
      <c r="B18" s="68" t="s">
        <v>563</v>
      </c>
      <c r="D18" s="12" t="s">
        <v>57</v>
      </c>
      <c r="F18" s="12"/>
      <c r="G18" s="46"/>
      <c r="H18" s="12"/>
      <c r="I18" s="46"/>
      <c r="J18" s="324"/>
      <c r="K18" s="46"/>
      <c r="L18" s="58"/>
      <c r="M18" s="46"/>
      <c r="N18" s="45"/>
      <c r="O18" s="46"/>
      <c r="P18" s="45"/>
      <c r="Q18" s="46"/>
      <c r="R18" s="45"/>
      <c r="S18" s="46"/>
      <c r="T18" s="45"/>
      <c r="U18" s="46"/>
    </row>
    <row r="19" spans="1:21" s="14" customFormat="1" ht="69" customHeight="1" x14ac:dyDescent="0.2">
      <c r="A19" s="378"/>
      <c r="B19" s="70" t="s">
        <v>564</v>
      </c>
      <c r="D19" s="15" t="s">
        <v>57</v>
      </c>
      <c r="F19" s="15"/>
      <c r="G19" s="71"/>
      <c r="H19" s="15"/>
      <c r="I19" s="71"/>
      <c r="J19" s="325"/>
      <c r="K19" s="71"/>
      <c r="L19" s="58"/>
      <c r="M19" s="71"/>
      <c r="N19" s="47"/>
      <c r="O19" s="71"/>
      <c r="P19" s="47"/>
      <c r="Q19" s="71"/>
      <c r="R19" s="47"/>
      <c r="S19" s="71"/>
      <c r="T19" s="47"/>
      <c r="U19" s="71"/>
    </row>
  </sheetData>
  <mergeCells count="4">
    <mergeCell ref="A9:A13"/>
    <mergeCell ref="A15:A19"/>
    <mergeCell ref="J9:J13"/>
    <mergeCell ref="J15:J19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U22"/>
  <sheetViews>
    <sheetView zoomScale="52" zoomScaleNormal="52" workbookViewId="0">
      <selection activeCell="N43" sqref="N43"/>
    </sheetView>
  </sheetViews>
  <sheetFormatPr baseColWidth="10" defaultColWidth="10.6640625" defaultRowHeight="16" x14ac:dyDescent="0.2"/>
  <cols>
    <col min="1" max="1" width="20.5" style="53" customWidth="1"/>
    <col min="2" max="2" width="44.83203125" customWidth="1"/>
    <col min="3" max="3" width="3.33203125" customWidth="1"/>
    <col min="4" max="4" width="31" customWidth="1"/>
    <col min="5" max="5" width="3.33203125" customWidth="1"/>
    <col min="6" max="6" width="25.1640625" customWidth="1"/>
    <col min="7" max="7" width="3.33203125" customWidth="1"/>
    <col min="8" max="8" width="25.1640625" customWidth="1"/>
    <col min="9" max="9" width="3.33203125" customWidth="1"/>
    <col min="10" max="10" width="39.6640625" customWidth="1"/>
    <col min="11" max="11" width="3" customWidth="1"/>
    <col min="12" max="12" width="37.5" style="387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566</v>
      </c>
    </row>
    <row r="3" spans="1:21" s="46" customFormat="1" ht="75" x14ac:dyDescent="0.2">
      <c r="A3" s="282" t="s">
        <v>567</v>
      </c>
      <c r="B3" s="65" t="s">
        <v>568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76"/>
      <c r="B4" s="56"/>
      <c r="D4" s="56"/>
      <c r="F4" s="56"/>
      <c r="H4" s="56"/>
      <c r="J4" s="57"/>
      <c r="L4" s="388"/>
      <c r="N4" s="57"/>
      <c r="P4" s="57"/>
      <c r="R4" s="57"/>
      <c r="T4" s="57"/>
    </row>
    <row r="5" spans="1:21" s="62" customFormat="1" ht="114" x14ac:dyDescent="0.2">
      <c r="A5" s="75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111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76"/>
      <c r="B6" s="56"/>
      <c r="D6" s="56"/>
      <c r="F6" s="56"/>
      <c r="H6" s="56"/>
      <c r="J6" s="57"/>
      <c r="L6" s="388"/>
      <c r="N6" s="57"/>
      <c r="P6" s="57"/>
      <c r="R6" s="57"/>
      <c r="T6" s="57"/>
    </row>
    <row r="7" spans="1:21" s="11" customFormat="1" ht="30" x14ac:dyDescent="0.2">
      <c r="A7" s="77"/>
      <c r="B7" s="74" t="s">
        <v>569</v>
      </c>
      <c r="D7" s="12" t="s">
        <v>118</v>
      </c>
      <c r="F7" s="12" t="str">
        <f>IF(D7=[2]Lists!$K$4,"&lt; Input URL to data source &gt;",IF(D7=[2]Lists!$K$5,"&lt; Reference section in EITI Report or URL &gt;",IF(D7=[2]Lists!$K$6,"&lt; Reference evidence of non-applicability &gt;","")))</f>
        <v/>
      </c>
      <c r="G7" s="44"/>
      <c r="H7" s="12" t="str">
        <f>IF(F7=[2]Lists!$K$4,"&lt; Input URL to data source &gt;",IF(F7=[2]Lists!$K$5,"&lt; Reference section in EITI Report or URL &gt;",IF(F7=[2]Lists!$K$6,"&lt; Reference evidence of non-applicability &gt;","")))</f>
        <v/>
      </c>
      <c r="I7" s="44"/>
      <c r="J7" s="323"/>
      <c r="K7" s="44"/>
      <c r="L7" s="58"/>
      <c r="M7" s="44"/>
      <c r="N7" s="45"/>
      <c r="O7" s="44"/>
      <c r="P7" s="45"/>
      <c r="Q7" s="44"/>
      <c r="R7" s="45"/>
      <c r="S7" s="44"/>
      <c r="T7" s="45"/>
      <c r="U7" s="44"/>
    </row>
    <row r="8" spans="1:21" s="11" customFormat="1" ht="45" x14ac:dyDescent="0.2">
      <c r="A8" s="77"/>
      <c r="B8" s="63" t="s">
        <v>570</v>
      </c>
      <c r="D8" s="12" t="s">
        <v>84</v>
      </c>
      <c r="F8" s="12" t="s">
        <v>216</v>
      </c>
      <c r="G8" s="46"/>
      <c r="H8" s="12" t="s">
        <v>216</v>
      </c>
      <c r="I8" s="46"/>
      <c r="J8" s="324"/>
      <c r="K8" s="46"/>
      <c r="L8" s="58"/>
      <c r="M8" s="46"/>
      <c r="N8" s="45"/>
      <c r="O8" s="46"/>
      <c r="P8" s="45"/>
      <c r="Q8" s="46"/>
      <c r="R8" s="45"/>
      <c r="S8" s="46"/>
      <c r="T8" s="45"/>
      <c r="U8" s="46"/>
    </row>
    <row r="9" spans="1:21" s="11" customFormat="1" ht="30" x14ac:dyDescent="0.2">
      <c r="A9" s="77"/>
      <c r="B9" s="27" t="s">
        <v>571</v>
      </c>
      <c r="D9" s="12" t="s">
        <v>84</v>
      </c>
      <c r="F9" s="12" t="s">
        <v>216</v>
      </c>
      <c r="G9" s="44"/>
      <c r="H9" s="12" t="s">
        <v>216</v>
      </c>
      <c r="I9" s="44"/>
      <c r="J9" s="324"/>
      <c r="K9" s="44"/>
      <c r="L9" s="58"/>
      <c r="M9" s="44"/>
      <c r="N9" s="45"/>
      <c r="O9" s="44"/>
      <c r="P9" s="45"/>
      <c r="Q9" s="44"/>
      <c r="R9" s="45"/>
      <c r="S9" s="44"/>
      <c r="T9" s="45"/>
      <c r="U9" s="44"/>
    </row>
    <row r="10" spans="1:21" s="11" customFormat="1" ht="15" x14ac:dyDescent="0.2">
      <c r="A10" s="77"/>
      <c r="B10" s="72" t="s">
        <v>572</v>
      </c>
      <c r="D10" s="12" t="s">
        <v>84</v>
      </c>
      <c r="F10" s="12" t="s">
        <v>216</v>
      </c>
      <c r="G10" s="46"/>
      <c r="H10" s="12" t="s">
        <v>216</v>
      </c>
      <c r="I10" s="46"/>
      <c r="J10" s="324"/>
      <c r="K10" s="46"/>
      <c r="L10" s="58"/>
      <c r="M10" s="46"/>
      <c r="N10" s="45"/>
      <c r="O10" s="46"/>
      <c r="P10" s="45"/>
      <c r="Q10" s="46"/>
      <c r="R10" s="45"/>
      <c r="S10" s="46"/>
      <c r="T10" s="45"/>
      <c r="U10" s="46"/>
    </row>
    <row r="11" spans="1:21" s="11" customFormat="1" ht="18" x14ac:dyDescent="0.2">
      <c r="A11" s="77"/>
      <c r="B11" s="72" t="s">
        <v>573</v>
      </c>
      <c r="D11" s="12" t="s">
        <v>84</v>
      </c>
      <c r="F11" s="12" t="s">
        <v>216</v>
      </c>
      <c r="G11" s="44"/>
      <c r="H11" s="12" t="s">
        <v>216</v>
      </c>
      <c r="I11" s="44"/>
      <c r="J11" s="324"/>
      <c r="K11" s="44"/>
      <c r="L11" s="58"/>
      <c r="M11" s="44"/>
      <c r="N11" s="45"/>
      <c r="O11" s="44"/>
      <c r="P11" s="45"/>
      <c r="Q11" s="44"/>
      <c r="R11" s="45"/>
      <c r="S11" s="44"/>
      <c r="T11" s="45"/>
      <c r="U11" s="44"/>
    </row>
    <row r="12" spans="1:21" s="11" customFormat="1" x14ac:dyDescent="0.2">
      <c r="A12" s="77"/>
      <c r="B12" s="72" t="s">
        <v>574</v>
      </c>
      <c r="D12" s="12" t="s">
        <v>84</v>
      </c>
      <c r="F12" s="12" t="s">
        <v>216</v>
      </c>
      <c r="G12" s="48"/>
      <c r="H12" s="12" t="s">
        <v>216</v>
      </c>
      <c r="I12" s="48"/>
      <c r="J12" s="324"/>
      <c r="K12" s="48"/>
      <c r="L12" s="58"/>
      <c r="M12" s="48"/>
      <c r="N12" s="45"/>
      <c r="O12" s="48"/>
      <c r="P12" s="45"/>
      <c r="Q12" s="48"/>
      <c r="R12" s="45"/>
      <c r="S12" s="48"/>
      <c r="T12" s="45"/>
      <c r="U12" s="48"/>
    </row>
    <row r="13" spans="1:21" s="11" customFormat="1" x14ac:dyDescent="0.2">
      <c r="A13" s="77"/>
      <c r="B13" s="72" t="s">
        <v>575</v>
      </c>
      <c r="D13" s="12" t="s">
        <v>84</v>
      </c>
      <c r="F13" s="12" t="s">
        <v>216</v>
      </c>
      <c r="G13" s="48"/>
      <c r="H13" s="12" t="s">
        <v>216</v>
      </c>
      <c r="I13" s="48"/>
      <c r="J13" s="324"/>
      <c r="K13" s="48"/>
      <c r="L13" s="58"/>
      <c r="M13" s="48"/>
      <c r="N13" s="45"/>
      <c r="O13" s="48"/>
      <c r="P13" s="45"/>
      <c r="Q13" s="48"/>
      <c r="R13" s="45"/>
      <c r="S13" s="48"/>
      <c r="T13" s="45"/>
      <c r="U13" s="48"/>
    </row>
    <row r="14" spans="1:21" s="11" customFormat="1" x14ac:dyDescent="0.2">
      <c r="A14" s="77"/>
      <c r="B14" s="72" t="s">
        <v>576</v>
      </c>
      <c r="D14" s="12" t="s">
        <v>84</v>
      </c>
      <c r="F14" s="12" t="s">
        <v>216</v>
      </c>
      <c r="G14" s="48"/>
      <c r="H14" s="12" t="s">
        <v>216</v>
      </c>
      <c r="I14" s="48"/>
      <c r="J14" s="324"/>
      <c r="K14" s="48"/>
      <c r="L14" s="58"/>
      <c r="M14" s="48"/>
      <c r="N14" s="45"/>
      <c r="O14" s="48"/>
      <c r="P14" s="45"/>
      <c r="Q14" s="48"/>
      <c r="R14" s="45"/>
      <c r="S14" s="48"/>
      <c r="T14" s="45"/>
      <c r="U14" s="48"/>
    </row>
    <row r="15" spans="1:21" s="11" customFormat="1" x14ac:dyDescent="0.2">
      <c r="A15" s="77"/>
      <c r="B15" s="72" t="s">
        <v>577</v>
      </c>
      <c r="D15" s="12" t="s">
        <v>84</v>
      </c>
      <c r="F15" s="12" t="s">
        <v>578</v>
      </c>
      <c r="G15" s="48"/>
      <c r="H15" s="12" t="s">
        <v>578</v>
      </c>
      <c r="I15" s="48"/>
      <c r="J15" s="324"/>
      <c r="K15" s="48"/>
      <c r="L15" s="58"/>
      <c r="M15" s="48"/>
      <c r="N15" s="45"/>
      <c r="O15" s="48"/>
      <c r="P15" s="45"/>
      <c r="Q15" s="48"/>
      <c r="R15" s="45"/>
      <c r="S15" s="48"/>
      <c r="T15" s="45"/>
      <c r="U15" s="48"/>
    </row>
    <row r="16" spans="1:21" s="11" customFormat="1" x14ac:dyDescent="0.2">
      <c r="A16" s="77"/>
      <c r="B16" s="72" t="s">
        <v>579</v>
      </c>
      <c r="D16" s="12" t="s">
        <v>84</v>
      </c>
      <c r="F16" s="12" t="s">
        <v>578</v>
      </c>
      <c r="G16" s="48"/>
      <c r="H16" s="12" t="s">
        <v>578</v>
      </c>
      <c r="I16" s="48"/>
      <c r="J16" s="324"/>
      <c r="K16" s="48"/>
      <c r="L16" s="58"/>
      <c r="M16" s="48"/>
      <c r="N16" s="45"/>
      <c r="O16" s="48"/>
      <c r="P16" s="45"/>
      <c r="Q16" s="48"/>
      <c r="R16" s="45"/>
      <c r="S16" s="48"/>
      <c r="T16" s="45"/>
      <c r="U16" s="48"/>
    </row>
    <row r="17" spans="1:21" s="11" customFormat="1" x14ac:dyDescent="0.2">
      <c r="A17" s="77"/>
      <c r="B17" s="72" t="s">
        <v>580</v>
      </c>
      <c r="D17" s="12" t="s">
        <v>84</v>
      </c>
      <c r="F17" s="12" t="s">
        <v>578</v>
      </c>
      <c r="G17" s="48"/>
      <c r="H17" s="12" t="s">
        <v>578</v>
      </c>
      <c r="I17" s="48"/>
      <c r="J17" s="324"/>
      <c r="K17" s="48"/>
      <c r="L17" s="58"/>
      <c r="M17" s="48"/>
      <c r="N17" s="45"/>
      <c r="O17" s="48"/>
      <c r="P17" s="45"/>
      <c r="Q17" s="48"/>
      <c r="R17" s="45"/>
      <c r="S17" s="48"/>
      <c r="T17" s="45"/>
      <c r="U17" s="48"/>
    </row>
    <row r="18" spans="1:21" s="11" customFormat="1" x14ac:dyDescent="0.2">
      <c r="A18" s="77"/>
      <c r="B18" s="72" t="s">
        <v>581</v>
      </c>
      <c r="D18" s="12" t="s">
        <v>84</v>
      </c>
      <c r="F18" s="12" t="s">
        <v>578</v>
      </c>
      <c r="G18" s="48"/>
      <c r="H18" s="12" t="s">
        <v>578</v>
      </c>
      <c r="I18" s="48"/>
      <c r="J18" s="324"/>
      <c r="K18" s="48"/>
      <c r="L18" s="58"/>
      <c r="M18" s="48"/>
      <c r="N18" s="45"/>
      <c r="O18" s="48"/>
      <c r="P18" s="45"/>
      <c r="Q18" s="48"/>
      <c r="R18" s="45"/>
      <c r="S18" s="48"/>
      <c r="T18" s="45"/>
      <c r="U18" s="48"/>
    </row>
    <row r="19" spans="1:21" s="11" customFormat="1" x14ac:dyDescent="0.2">
      <c r="A19" s="77"/>
      <c r="B19" s="72" t="s">
        <v>582</v>
      </c>
      <c r="D19" s="12" t="s">
        <v>84</v>
      </c>
      <c r="F19" s="12" t="s">
        <v>216</v>
      </c>
      <c r="G19" s="48"/>
      <c r="H19" s="12" t="s">
        <v>216</v>
      </c>
      <c r="I19" s="48"/>
      <c r="J19" s="324"/>
      <c r="K19" s="48"/>
      <c r="L19" s="58"/>
      <c r="M19" s="48"/>
      <c r="N19" s="45"/>
      <c r="O19" s="48"/>
      <c r="P19" s="45"/>
      <c r="Q19" s="48"/>
      <c r="R19" s="45"/>
      <c r="S19" s="48"/>
      <c r="T19" s="45"/>
      <c r="U19" s="48"/>
    </row>
    <row r="20" spans="1:21" s="11" customFormat="1" x14ac:dyDescent="0.2">
      <c r="A20" s="77"/>
      <c r="B20" s="72" t="s">
        <v>583</v>
      </c>
      <c r="D20" s="12" t="s">
        <v>84</v>
      </c>
      <c r="F20" s="12" t="s">
        <v>216</v>
      </c>
      <c r="G20" s="48"/>
      <c r="H20" s="12" t="s">
        <v>216</v>
      </c>
      <c r="I20" s="48"/>
      <c r="J20" s="324"/>
      <c r="K20" s="48"/>
      <c r="L20" s="58"/>
      <c r="M20" s="48"/>
      <c r="N20" s="45"/>
      <c r="O20" s="48"/>
      <c r="P20" s="45"/>
      <c r="Q20" s="48"/>
      <c r="R20" s="45"/>
      <c r="S20" s="48"/>
      <c r="T20" s="45"/>
      <c r="U20" s="48"/>
    </row>
    <row r="21" spans="1:21" s="11" customFormat="1" ht="45" x14ac:dyDescent="0.2">
      <c r="A21" s="77"/>
      <c r="B21" s="74" t="s">
        <v>584</v>
      </c>
      <c r="D21" s="12" t="s">
        <v>118</v>
      </c>
      <c r="F21" s="12" t="str">
        <f>IF(D21=[2]Lists!$K$4,"&lt; Input URL to data source &gt;",IF(D21=[2]Lists!$K$5,"&lt; Reference section in EITI Report or URL &gt;",IF(D21=[2]Lists!$K$6,"&lt; Reference evidence of non-applicability &gt;","")))</f>
        <v/>
      </c>
      <c r="G21" s="44"/>
      <c r="H21" s="12" t="str">
        <f>IF(F21=[2]Lists!$K$4,"&lt; Input URL to data source &gt;",IF(F21=[2]Lists!$K$5,"&lt; Reference section in EITI Report or URL &gt;",IF(F21=[2]Lists!$K$6,"&lt; Reference evidence of non-applicability &gt;","")))</f>
        <v/>
      </c>
      <c r="I21" s="44"/>
      <c r="J21" s="325"/>
      <c r="K21" s="44"/>
      <c r="L21" s="58"/>
      <c r="M21" s="44"/>
      <c r="N21" s="45"/>
      <c r="O21" s="44"/>
      <c r="P21" s="45"/>
      <c r="Q21" s="44"/>
      <c r="R21" s="45"/>
      <c r="S21" s="44"/>
      <c r="T21" s="45"/>
      <c r="U21" s="44"/>
    </row>
    <row r="22" spans="1:21" s="13" customFormat="1" x14ac:dyDescent="0.2">
      <c r="A22" s="96"/>
      <c r="L22" s="389"/>
    </row>
  </sheetData>
  <mergeCells count="1">
    <mergeCell ref="J7:J21"/>
  </mergeCells>
  <hyperlinks>
    <hyperlink ref="B8" r:id="rId1" xr:uid="{00000000-0004-0000-1C00-000000000000}"/>
  </hyperlinks>
  <pageMargins left="0.7" right="0.7" top="0.75" bottom="0.75" header="0.3" footer="0.3"/>
  <pageSetup paperSize="8" orientation="landscape" horizontalDpi="1200" verticalDpi="1200" r:id="rId2"/>
  <headerFooter>
    <oddHeader>&amp;C&amp;G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3"/>
  <sheetViews>
    <sheetView zoomScale="62" zoomScaleNormal="62" workbookViewId="0">
      <selection activeCell="J29" sqref="J29"/>
    </sheetView>
  </sheetViews>
  <sheetFormatPr baseColWidth="10" defaultColWidth="10.6640625" defaultRowHeight="16" x14ac:dyDescent="0.2"/>
  <cols>
    <col min="1" max="1" width="17.6640625" style="53" customWidth="1"/>
    <col min="2" max="2" width="48" style="251" customWidth="1"/>
    <col min="3" max="3" width="3.1640625" customWidth="1"/>
    <col min="4" max="4" width="28.33203125" customWidth="1"/>
    <col min="5" max="5" width="3.1640625" customWidth="1"/>
    <col min="6" max="6" width="35.83203125" customWidth="1"/>
    <col min="7" max="7" width="3.1640625" customWidth="1"/>
    <col min="8" max="8" width="35.83203125" customWidth="1"/>
    <col min="9" max="9" width="3.1640625" customWidth="1"/>
    <col min="10" max="10" width="39.1640625" customWidth="1"/>
    <col min="11" max="11" width="3.1640625" customWidth="1"/>
    <col min="12" max="12" width="33.6640625" style="380" customWidth="1"/>
    <col min="13" max="13" width="3.1640625" customWidth="1"/>
    <col min="14" max="14" width="39.6640625" customWidth="1"/>
    <col min="15" max="15" width="3.1640625" customWidth="1"/>
    <col min="16" max="16" width="39.6640625" customWidth="1"/>
    <col min="17" max="17" width="3.1640625" customWidth="1"/>
    <col min="18" max="18" width="39.6640625" customWidth="1"/>
    <col min="19" max="19" width="3.1640625" customWidth="1"/>
    <col min="20" max="20" width="39.6640625" customWidth="1"/>
    <col min="21" max="21" width="3.1640625" customWidth="1"/>
  </cols>
  <sheetData>
    <row r="1" spans="1:21" ht="26" x14ac:dyDescent="0.3">
      <c r="A1" s="1" t="s">
        <v>101</v>
      </c>
    </row>
    <row r="3" spans="1:21" s="46" customFormat="1" ht="90" x14ac:dyDescent="0.2">
      <c r="A3" s="282" t="s">
        <v>102</v>
      </c>
      <c r="B3" s="65" t="s">
        <v>103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6" customFormat="1" ht="14" x14ac:dyDescent="0.2">
      <c r="A4" s="282"/>
      <c r="B4" s="65"/>
      <c r="D4" s="97"/>
      <c r="F4" s="97"/>
      <c r="H4" s="97"/>
      <c r="J4" s="11"/>
      <c r="L4" s="381"/>
      <c r="N4" s="11"/>
      <c r="P4" s="11"/>
      <c r="R4" s="11"/>
      <c r="T4" s="11"/>
    </row>
    <row r="5" spans="1:21" s="62" customFormat="1" ht="152" x14ac:dyDescent="0.2">
      <c r="A5" s="75"/>
      <c r="B5" s="99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301"/>
      <c r="N5" s="55" t="s">
        <v>111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76"/>
      <c r="B6" s="252"/>
      <c r="D6" s="56"/>
      <c r="F6" s="56"/>
      <c r="H6" s="56"/>
      <c r="J6" s="57"/>
      <c r="L6" s="382"/>
      <c r="N6" s="57"/>
      <c r="P6" s="57"/>
      <c r="R6" s="57"/>
      <c r="T6" s="57"/>
    </row>
    <row r="7" spans="1:21" s="11" customFormat="1" ht="15" x14ac:dyDescent="0.2">
      <c r="A7" s="321" t="s">
        <v>115</v>
      </c>
      <c r="B7" s="91" t="s">
        <v>116</v>
      </c>
      <c r="D7" s="33"/>
      <c r="F7" s="33"/>
      <c r="H7" s="33"/>
      <c r="K7" s="22"/>
      <c r="L7" s="383"/>
      <c r="M7" s="22"/>
      <c r="N7" s="22"/>
      <c r="O7" s="22"/>
      <c r="P7" s="22"/>
      <c r="Q7" s="22"/>
      <c r="R7" s="22"/>
      <c r="S7" s="22"/>
      <c r="T7" s="22"/>
      <c r="U7" s="22"/>
    </row>
    <row r="8" spans="1:21" s="11" customFormat="1" ht="30" x14ac:dyDescent="0.2">
      <c r="A8" s="322"/>
      <c r="B8" s="91" t="s">
        <v>117</v>
      </c>
      <c r="D8" s="12" t="s">
        <v>118</v>
      </c>
      <c r="F8" s="106" t="s">
        <v>67</v>
      </c>
      <c r="G8" s="107"/>
      <c r="H8" s="106" t="s">
        <v>119</v>
      </c>
      <c r="J8" s="323"/>
      <c r="K8" s="44"/>
      <c r="L8" s="58"/>
      <c r="M8" s="44"/>
      <c r="N8" s="45"/>
      <c r="O8" s="44"/>
      <c r="P8" s="45"/>
      <c r="Q8" s="44"/>
      <c r="R8" s="45"/>
      <c r="S8" s="44"/>
      <c r="T8" s="45"/>
      <c r="U8" s="44"/>
    </row>
    <row r="9" spans="1:21" s="11" customFormat="1" ht="30" x14ac:dyDescent="0.2">
      <c r="A9" s="322"/>
      <c r="B9" s="91" t="s">
        <v>120</v>
      </c>
      <c r="D9" s="12" t="s">
        <v>118</v>
      </c>
      <c r="F9" s="106" t="s">
        <v>67</v>
      </c>
      <c r="H9" s="106" t="s">
        <v>119</v>
      </c>
      <c r="J9" s="324"/>
      <c r="K9" s="46"/>
      <c r="L9" s="58"/>
      <c r="M9" s="46"/>
      <c r="N9" s="45"/>
      <c r="O9" s="46"/>
      <c r="P9" s="45"/>
      <c r="Q9" s="46"/>
      <c r="R9" s="45"/>
      <c r="S9" s="46"/>
      <c r="T9" s="45"/>
      <c r="U9" s="46"/>
    </row>
    <row r="10" spans="1:21" s="11" customFormat="1" ht="30" x14ac:dyDescent="0.2">
      <c r="A10" s="322"/>
      <c r="B10" s="91" t="s">
        <v>121</v>
      </c>
      <c r="D10" s="12" t="s">
        <v>118</v>
      </c>
      <c r="F10" s="106" t="s">
        <v>67</v>
      </c>
      <c r="H10" s="106" t="s">
        <v>119</v>
      </c>
      <c r="J10" s="324"/>
      <c r="K10" s="44"/>
      <c r="L10" s="58"/>
      <c r="M10" s="44"/>
      <c r="N10" s="45"/>
      <c r="O10" s="44"/>
      <c r="P10" s="45"/>
      <c r="Q10" s="44"/>
      <c r="R10" s="45"/>
      <c r="S10" s="44"/>
      <c r="T10" s="45"/>
      <c r="U10" s="44"/>
    </row>
    <row r="11" spans="1:21" s="11" customFormat="1" ht="30" x14ac:dyDescent="0.2">
      <c r="A11" s="322"/>
      <c r="B11" s="91" t="s">
        <v>122</v>
      </c>
      <c r="D11" s="12" t="s">
        <v>118</v>
      </c>
      <c r="F11" s="106" t="s">
        <v>67</v>
      </c>
      <c r="H11" s="106" t="s">
        <v>119</v>
      </c>
      <c r="J11" s="324"/>
      <c r="K11" s="22"/>
      <c r="L11" s="58"/>
      <c r="M11" s="22"/>
      <c r="N11" s="45"/>
      <c r="O11" s="22"/>
      <c r="P11" s="45"/>
      <c r="Q11" s="22"/>
      <c r="R11" s="45"/>
      <c r="S11" s="22"/>
      <c r="T11" s="45"/>
      <c r="U11" s="22"/>
    </row>
    <row r="12" spans="1:21" s="48" customFormat="1" ht="30" x14ac:dyDescent="0.2">
      <c r="A12" s="322"/>
      <c r="B12" s="91" t="s">
        <v>123</v>
      </c>
      <c r="D12" s="12" t="s">
        <v>118</v>
      </c>
      <c r="E12" s="11"/>
      <c r="F12" s="106" t="s">
        <v>67</v>
      </c>
      <c r="H12" s="106" t="s">
        <v>119</v>
      </c>
      <c r="I12" s="11"/>
      <c r="J12" s="324"/>
      <c r="K12" s="22"/>
      <c r="L12" s="58"/>
      <c r="M12" s="22"/>
      <c r="N12" s="45"/>
      <c r="O12" s="22"/>
      <c r="P12" s="45"/>
      <c r="Q12" s="22"/>
      <c r="R12" s="45"/>
      <c r="S12" s="22"/>
      <c r="T12" s="45"/>
      <c r="U12" s="22"/>
    </row>
    <row r="13" spans="1:21" s="48" customFormat="1" ht="30" x14ac:dyDescent="0.2">
      <c r="A13" s="322"/>
      <c r="B13" s="91" t="s">
        <v>124</v>
      </c>
      <c r="D13" s="12" t="s">
        <v>118</v>
      </c>
      <c r="E13" s="11"/>
      <c r="F13" s="106" t="s">
        <v>67</v>
      </c>
      <c r="H13" s="106" t="s">
        <v>119</v>
      </c>
      <c r="I13" s="11"/>
      <c r="J13" s="325"/>
      <c r="K13" s="22"/>
      <c r="L13" s="58"/>
      <c r="M13" s="22"/>
      <c r="N13" s="45"/>
      <c r="O13" s="22"/>
      <c r="P13" s="45"/>
      <c r="Q13" s="22"/>
      <c r="R13" s="45"/>
      <c r="S13" s="22"/>
      <c r="T13" s="45"/>
      <c r="U13" s="22"/>
    </row>
    <row r="14" spans="1:21" s="48" customFormat="1" ht="16" customHeight="1" x14ac:dyDescent="0.2">
      <c r="A14" s="95"/>
      <c r="B14" s="91"/>
      <c r="L14" s="384"/>
      <c r="N14" s="11"/>
      <c r="P14" s="11"/>
      <c r="R14" s="11"/>
      <c r="T14" s="11"/>
    </row>
    <row r="15" spans="1:21" s="48" customFormat="1" x14ac:dyDescent="0.2">
      <c r="A15" s="321" t="s">
        <v>125</v>
      </c>
      <c r="B15" s="91" t="s">
        <v>116</v>
      </c>
      <c r="C15" s="11"/>
      <c r="D15" s="33"/>
      <c r="E15" s="11"/>
      <c r="F15" s="33"/>
      <c r="G15" s="11"/>
      <c r="H15" s="33"/>
      <c r="I15" s="11"/>
      <c r="J15" s="11"/>
      <c r="L15" s="384"/>
      <c r="N15" s="11"/>
      <c r="P15" s="11"/>
      <c r="R15" s="11"/>
      <c r="T15" s="11"/>
    </row>
    <row r="16" spans="1:21" s="48" customFormat="1" ht="30" x14ac:dyDescent="0.2">
      <c r="A16" s="322"/>
      <c r="B16" s="91" t="s">
        <v>117</v>
      </c>
      <c r="C16" s="11"/>
      <c r="D16" s="12" t="s">
        <v>118</v>
      </c>
      <c r="E16" s="11"/>
      <c r="F16" s="106" t="s">
        <v>67</v>
      </c>
      <c r="G16" s="11"/>
      <c r="H16" s="106" t="s">
        <v>119</v>
      </c>
      <c r="I16" s="11"/>
      <c r="J16" s="323"/>
      <c r="L16" s="58"/>
      <c r="N16" s="45"/>
      <c r="P16" s="45"/>
      <c r="R16" s="45"/>
      <c r="T16" s="45"/>
    </row>
    <row r="17" spans="1:20" s="48" customFormat="1" ht="30" x14ac:dyDescent="0.2">
      <c r="A17" s="322"/>
      <c r="B17" s="91" t="s">
        <v>120</v>
      </c>
      <c r="C17" s="11"/>
      <c r="D17" s="12" t="s">
        <v>118</v>
      </c>
      <c r="E17" s="11"/>
      <c r="F17" s="106" t="s">
        <v>67</v>
      </c>
      <c r="G17" s="11"/>
      <c r="H17" s="106" t="s">
        <v>119</v>
      </c>
      <c r="I17" s="11"/>
      <c r="J17" s="324"/>
      <c r="L17" s="58"/>
      <c r="N17" s="45"/>
      <c r="P17" s="45"/>
      <c r="R17" s="45"/>
      <c r="T17" s="45"/>
    </row>
    <row r="18" spans="1:20" s="48" customFormat="1" ht="30" x14ac:dyDescent="0.2">
      <c r="A18" s="322"/>
      <c r="B18" s="91" t="s">
        <v>121</v>
      </c>
      <c r="C18" s="11"/>
      <c r="D18" s="12" t="s">
        <v>118</v>
      </c>
      <c r="E18" s="11"/>
      <c r="F18" s="106" t="s">
        <v>67</v>
      </c>
      <c r="G18" s="11"/>
      <c r="H18" s="106" t="s">
        <v>119</v>
      </c>
      <c r="I18" s="11"/>
      <c r="J18" s="324"/>
      <c r="L18" s="58"/>
      <c r="N18" s="45"/>
      <c r="P18" s="45"/>
      <c r="R18" s="45"/>
      <c r="T18" s="45"/>
    </row>
    <row r="19" spans="1:20" s="48" customFormat="1" ht="30" x14ac:dyDescent="0.2">
      <c r="A19" s="322"/>
      <c r="B19" s="91" t="s">
        <v>122</v>
      </c>
      <c r="C19" s="11"/>
      <c r="D19" s="12" t="s">
        <v>118</v>
      </c>
      <c r="E19" s="11"/>
      <c r="F19" s="106" t="s">
        <v>67</v>
      </c>
      <c r="G19" s="11"/>
      <c r="H19" s="106" t="s">
        <v>119</v>
      </c>
      <c r="I19" s="11"/>
      <c r="J19" s="324"/>
      <c r="L19" s="58"/>
      <c r="N19" s="45"/>
      <c r="P19" s="45"/>
      <c r="R19" s="45"/>
      <c r="T19" s="45"/>
    </row>
    <row r="20" spans="1:20" s="48" customFormat="1" ht="30" x14ac:dyDescent="0.2">
      <c r="A20" s="322"/>
      <c r="B20" s="91" t="s">
        <v>123</v>
      </c>
      <c r="D20" s="12" t="s">
        <v>118</v>
      </c>
      <c r="E20" s="11"/>
      <c r="F20" s="106" t="s">
        <v>67</v>
      </c>
      <c r="H20" s="106" t="s">
        <v>119</v>
      </c>
      <c r="I20" s="11"/>
      <c r="J20" s="324"/>
      <c r="L20" s="58"/>
      <c r="N20" s="45"/>
      <c r="P20" s="45"/>
      <c r="R20" s="45"/>
      <c r="T20" s="45"/>
    </row>
    <row r="21" spans="1:20" s="48" customFormat="1" ht="30" x14ac:dyDescent="0.2">
      <c r="A21" s="322"/>
      <c r="B21" s="91" t="s">
        <v>124</v>
      </c>
      <c r="D21" s="12" t="s">
        <v>118</v>
      </c>
      <c r="E21" s="11"/>
      <c r="F21" s="106" t="s">
        <v>67</v>
      </c>
      <c r="H21" s="106" t="s">
        <v>119</v>
      </c>
      <c r="I21" s="11"/>
      <c r="J21" s="325"/>
      <c r="L21" s="58"/>
      <c r="N21" s="45"/>
      <c r="P21" s="45"/>
      <c r="R21" s="45"/>
      <c r="T21" s="45"/>
    </row>
    <row r="22" spans="1:20" s="48" customFormat="1" x14ac:dyDescent="0.2">
      <c r="A22" s="95"/>
      <c r="B22" s="253"/>
      <c r="L22" s="384"/>
    </row>
    <row r="23" spans="1:20" s="13" customFormat="1" x14ac:dyDescent="0.2">
      <c r="A23" s="96"/>
      <c r="B23" s="92"/>
      <c r="L23" s="385"/>
    </row>
  </sheetData>
  <mergeCells count="4">
    <mergeCell ref="A7:A13"/>
    <mergeCell ref="A15:A21"/>
    <mergeCell ref="J8:J13"/>
    <mergeCell ref="J16:J21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U13"/>
  <sheetViews>
    <sheetView zoomScale="66" zoomScaleNormal="66" workbookViewId="0">
      <selection activeCell="N21" sqref="N21"/>
    </sheetView>
  </sheetViews>
  <sheetFormatPr baseColWidth="10" defaultColWidth="10.6640625" defaultRowHeight="16" x14ac:dyDescent="0.2"/>
  <cols>
    <col min="1" max="1" width="20" customWidth="1"/>
    <col min="2" max="2" width="46" customWidth="1"/>
    <col min="3" max="3" width="3.1640625" customWidth="1"/>
    <col min="4" max="4" width="28.1640625" customWidth="1"/>
    <col min="5" max="5" width="3.1640625" customWidth="1"/>
    <col min="6" max="6" width="22.33203125" customWidth="1"/>
    <col min="7" max="7" width="3.1640625" customWidth="1"/>
    <col min="8" max="8" width="22.33203125" customWidth="1"/>
    <col min="9" max="9" width="3.1640625" customWidth="1"/>
    <col min="10" max="10" width="39.6640625" customWidth="1"/>
    <col min="11" max="11" width="3" customWidth="1"/>
    <col min="12" max="12" width="35.6640625" style="380" customWidth="1"/>
    <col min="13" max="13" width="3" customWidth="1"/>
    <col min="14" max="14" width="39.6640625" customWidth="1"/>
    <col min="15" max="15" width="3" customWidth="1"/>
    <col min="16" max="16" width="39.6640625" customWidth="1"/>
    <col min="17" max="17" width="3" customWidth="1"/>
    <col min="18" max="18" width="39.6640625" customWidth="1"/>
    <col min="19" max="19" width="3" customWidth="1"/>
    <col min="20" max="20" width="39.6640625" customWidth="1"/>
    <col min="21" max="21" width="3" customWidth="1"/>
  </cols>
  <sheetData>
    <row r="1" spans="1:21" ht="26" x14ac:dyDescent="0.3">
      <c r="A1" s="2" t="s">
        <v>585</v>
      </c>
    </row>
    <row r="3" spans="1:21" s="46" customFormat="1" ht="120" x14ac:dyDescent="0.2">
      <c r="A3" s="282" t="s">
        <v>586</v>
      </c>
      <c r="B3" s="65" t="s">
        <v>587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56"/>
      <c r="D4" s="56"/>
      <c r="F4" s="56"/>
      <c r="H4" s="56"/>
      <c r="J4" s="57"/>
      <c r="L4" s="382"/>
      <c r="N4" s="57"/>
    </row>
    <row r="5" spans="1:21" s="62" customFormat="1" ht="133" x14ac:dyDescent="0.2">
      <c r="A5" s="60"/>
      <c r="B5" s="6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54"/>
      <c r="N5" s="55" t="s">
        <v>111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46" customFormat="1" ht="30" x14ac:dyDescent="0.2">
      <c r="A7" s="282" t="s">
        <v>130</v>
      </c>
      <c r="B7" s="65" t="s">
        <v>588</v>
      </c>
      <c r="D7" s="12" t="s">
        <v>57</v>
      </c>
      <c r="F7" s="66"/>
      <c r="H7" s="66"/>
      <c r="J7" s="58"/>
      <c r="L7" s="58"/>
      <c r="N7" s="45"/>
      <c r="O7" s="44"/>
      <c r="P7" s="45"/>
      <c r="Q7" s="44"/>
      <c r="R7" s="45"/>
      <c r="S7" s="44"/>
      <c r="T7" s="45"/>
    </row>
    <row r="8" spans="1:21" s="44" customFormat="1" ht="18" x14ac:dyDescent="0.2">
      <c r="A8" s="64"/>
      <c r="B8" s="56"/>
      <c r="D8" s="56"/>
      <c r="F8" s="56"/>
      <c r="H8" s="56"/>
      <c r="J8" s="57"/>
      <c r="L8" s="382"/>
      <c r="N8" s="57"/>
      <c r="P8" s="57"/>
      <c r="R8" s="57"/>
      <c r="T8" s="57"/>
    </row>
    <row r="9" spans="1:21" s="11" customFormat="1" ht="18" x14ac:dyDescent="0.2">
      <c r="A9" s="17"/>
      <c r="B9" s="72" t="s">
        <v>116</v>
      </c>
      <c r="D9" s="33"/>
      <c r="F9" s="33"/>
      <c r="G9" s="44"/>
      <c r="H9" s="33"/>
      <c r="I9" s="44"/>
      <c r="K9" s="44"/>
      <c r="L9" s="382"/>
      <c r="M9" s="44"/>
      <c r="O9" s="44"/>
      <c r="Q9" s="44"/>
      <c r="S9" s="44"/>
      <c r="U9" s="44"/>
    </row>
    <row r="10" spans="1:21" s="11" customFormat="1" ht="45" x14ac:dyDescent="0.2">
      <c r="A10" s="17"/>
      <c r="B10" s="29" t="s">
        <v>589</v>
      </c>
      <c r="D10" s="12" t="s">
        <v>118</v>
      </c>
      <c r="F10" s="12" t="str">
        <f>IF(D10=[2]Lists!$K$4,"&lt; Input URL to data source &gt;",IF(D10=[2]Lists!$K$5,"&lt; Reference section in EITI Report or URL &gt;",IF(D10=[2]Lists!$K$6,"&lt; Reference evidence of non-applicability &gt;","")))</f>
        <v/>
      </c>
      <c r="G10" s="46"/>
      <c r="H10" s="12" t="str">
        <f>IF(F10=[2]Lists!$K$4,"&lt; Input URL to data source &gt;",IF(F10=[2]Lists!$K$5,"&lt; Reference section in EITI Report or URL &gt;",IF(F10=[2]Lists!$K$6,"&lt; Reference evidence of non-applicability &gt;","")))</f>
        <v/>
      </c>
      <c r="I10" s="46"/>
      <c r="J10" s="323"/>
      <c r="K10" s="46"/>
      <c r="L10" s="58"/>
      <c r="M10" s="46"/>
      <c r="N10" s="45"/>
      <c r="O10" s="46"/>
      <c r="P10" s="45"/>
      <c r="Q10" s="46"/>
      <c r="R10" s="45"/>
      <c r="S10" s="46"/>
      <c r="T10" s="45"/>
      <c r="U10" s="46"/>
    </row>
    <row r="11" spans="1:21" s="11" customFormat="1" ht="75" x14ac:dyDescent="0.2">
      <c r="A11" s="17"/>
      <c r="B11" s="29" t="s">
        <v>590</v>
      </c>
      <c r="D11" s="12" t="s">
        <v>118</v>
      </c>
      <c r="F11" s="12" t="str">
        <f>IF(D11=[2]Lists!$K$4,"&lt; Input URL to data source &gt;",IF(D11=[2]Lists!$K$5,"&lt; Reference section in EITI Report or URL &gt;",IF(D11=[2]Lists!$K$6,"&lt; Reference evidence of non-applicability &gt;","")))</f>
        <v/>
      </c>
      <c r="G11" s="44"/>
      <c r="H11" s="12" t="str">
        <f>IF(F11=[2]Lists!$K$4,"&lt; Input URL to data source &gt;",IF(F11=[2]Lists!$K$5,"&lt; Reference section in EITI Report or URL &gt;",IF(F11=[2]Lists!$K$6,"&lt; Reference evidence of non-applicability &gt;","")))</f>
        <v/>
      </c>
      <c r="I11" s="44"/>
      <c r="J11" s="324"/>
      <c r="K11" s="44"/>
      <c r="L11" s="58"/>
      <c r="M11" s="44"/>
      <c r="N11" s="45"/>
      <c r="O11" s="44"/>
      <c r="P11" s="45"/>
      <c r="Q11" s="44"/>
      <c r="R11" s="45"/>
      <c r="S11" s="44"/>
      <c r="T11" s="45"/>
      <c r="U11" s="44"/>
    </row>
    <row r="12" spans="1:21" s="11" customFormat="1" ht="45" x14ac:dyDescent="0.2">
      <c r="A12" s="17"/>
      <c r="B12" s="29" t="s">
        <v>591</v>
      </c>
      <c r="D12" s="12" t="s">
        <v>118</v>
      </c>
      <c r="F12" s="12" t="str">
        <f>IF(D12=[2]Lists!$K$4,"&lt; Input URL to data source &gt;",IF(D12=[2]Lists!$K$5,"&lt; Reference section in EITI Report or URL &gt;",IF(D12=[2]Lists!$K$6,"&lt; Reference evidence of non-applicability &gt;","")))</f>
        <v/>
      </c>
      <c r="G12" s="46"/>
      <c r="H12" s="12" t="str">
        <f>IF(F12=[2]Lists!$K$4,"&lt; Input URL to data source &gt;",IF(F12=[2]Lists!$K$5,"&lt; Reference section in EITI Report or URL &gt;",IF(F12=[2]Lists!$K$6,"&lt; Reference evidence of non-applicability &gt;","")))</f>
        <v/>
      </c>
      <c r="I12" s="46"/>
      <c r="J12" s="325"/>
      <c r="K12" s="46"/>
      <c r="L12" s="58"/>
      <c r="M12" s="46"/>
      <c r="N12" s="45"/>
      <c r="O12" s="46"/>
      <c r="P12" s="45"/>
      <c r="Q12" s="46"/>
      <c r="R12" s="45"/>
      <c r="S12" s="46"/>
      <c r="T12" s="45"/>
      <c r="U12" s="46"/>
    </row>
    <row r="13" spans="1:21" s="13" customFormat="1" x14ac:dyDescent="0.2">
      <c r="A13" s="69"/>
      <c r="L13" s="385"/>
    </row>
  </sheetData>
  <mergeCells count="1">
    <mergeCell ref="J10:J12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33"/>
  <sheetViews>
    <sheetView zoomScale="49" zoomScaleNormal="49" workbookViewId="0">
      <selection activeCell="L20" sqref="L20"/>
    </sheetView>
  </sheetViews>
  <sheetFormatPr baseColWidth="10" defaultColWidth="10.6640625" defaultRowHeight="16" x14ac:dyDescent="0.2"/>
  <cols>
    <col min="1" max="1" width="17.5" style="53" customWidth="1"/>
    <col min="2" max="2" width="69" style="20" customWidth="1"/>
    <col min="3" max="3" width="3.5" customWidth="1"/>
    <col min="4" max="4" width="29.1640625" customWidth="1"/>
    <col min="5" max="5" width="3.5" customWidth="1"/>
    <col min="6" max="6" width="20.6640625" customWidth="1"/>
    <col min="7" max="7" width="3.5" customWidth="1"/>
    <col min="8" max="8" width="25.33203125" customWidth="1"/>
    <col min="9" max="9" width="3.5" customWidth="1"/>
    <col min="10" max="10" width="44" customWidth="1"/>
    <col min="11" max="11" width="3.1640625" customWidth="1"/>
    <col min="12" max="12" width="30.6640625" style="380" customWidth="1"/>
    <col min="13" max="13" width="3.83203125" customWidth="1"/>
    <col min="14" max="14" width="39.6640625" customWidth="1"/>
    <col min="15" max="15" width="3.1640625" customWidth="1"/>
    <col min="16" max="16" width="39.6640625" customWidth="1"/>
    <col min="17" max="17" width="3.1640625" customWidth="1"/>
    <col min="18" max="18" width="39.6640625" customWidth="1"/>
    <col min="19" max="19" width="3.1640625" customWidth="1"/>
    <col min="20" max="20" width="39.6640625" customWidth="1"/>
    <col min="21" max="21" width="3.1640625" customWidth="1"/>
  </cols>
  <sheetData>
    <row r="1" spans="1:21" ht="26" x14ac:dyDescent="0.3">
      <c r="A1" s="1" t="s">
        <v>126</v>
      </c>
    </row>
    <row r="3" spans="1:21" s="46" customFormat="1" ht="105" x14ac:dyDescent="0.2">
      <c r="A3" s="282" t="s">
        <v>127</v>
      </c>
      <c r="B3" s="65" t="s">
        <v>128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76"/>
      <c r="B4" s="56"/>
      <c r="D4" s="56"/>
      <c r="F4" s="56"/>
      <c r="H4" s="56"/>
      <c r="J4" s="57"/>
      <c r="L4" s="382"/>
      <c r="N4" s="57"/>
      <c r="P4" s="57"/>
      <c r="R4" s="57"/>
      <c r="T4" s="57"/>
    </row>
    <row r="5" spans="1:21" s="54" customFormat="1" ht="152" x14ac:dyDescent="0.2">
      <c r="A5" s="98"/>
      <c r="B5" s="99" t="s">
        <v>105</v>
      </c>
      <c r="D5" s="99" t="s">
        <v>106</v>
      </c>
      <c r="F5" s="99" t="s">
        <v>107</v>
      </c>
      <c r="H5" s="99" t="s">
        <v>108</v>
      </c>
      <c r="I5" s="62"/>
      <c r="J5" s="55" t="s">
        <v>109</v>
      </c>
      <c r="L5" s="386" t="s">
        <v>110</v>
      </c>
      <c r="M5" s="301"/>
      <c r="N5" s="55" t="s">
        <v>129</v>
      </c>
      <c r="P5" s="55" t="s">
        <v>112</v>
      </c>
      <c r="R5" s="55" t="s">
        <v>113</v>
      </c>
      <c r="T5" s="55" t="s">
        <v>114</v>
      </c>
    </row>
    <row r="6" spans="1:21" s="44" customFormat="1" ht="18" x14ac:dyDescent="0.2">
      <c r="A6" s="76"/>
      <c r="B6" s="56"/>
      <c r="D6" s="56"/>
      <c r="F6" s="56"/>
      <c r="H6" s="56"/>
      <c r="J6" s="57"/>
      <c r="L6" s="382"/>
      <c r="N6" s="57"/>
      <c r="P6" s="57"/>
      <c r="R6" s="57"/>
      <c r="T6" s="57"/>
    </row>
    <row r="7" spans="1:21" s="46" customFormat="1" ht="30" x14ac:dyDescent="0.2">
      <c r="A7" s="282" t="s">
        <v>130</v>
      </c>
      <c r="B7" s="65" t="s">
        <v>131</v>
      </c>
      <c r="D7" s="12" t="s">
        <v>57</v>
      </c>
      <c r="F7" s="66"/>
      <c r="H7" s="66"/>
      <c r="J7" s="58"/>
      <c r="L7" s="58"/>
      <c r="N7" s="45"/>
      <c r="P7" s="45"/>
    </row>
    <row r="8" spans="1:21" s="44" customFormat="1" ht="18" x14ac:dyDescent="0.2">
      <c r="A8" s="76"/>
      <c r="B8" s="56"/>
      <c r="D8" s="56"/>
      <c r="F8" s="56"/>
      <c r="H8" s="56"/>
      <c r="J8" s="57"/>
      <c r="L8" s="382"/>
      <c r="N8" s="57"/>
      <c r="P8" s="57"/>
    </row>
    <row r="9" spans="1:21" s="22" customFormat="1" ht="18" x14ac:dyDescent="0.2">
      <c r="A9" s="326" t="s">
        <v>115</v>
      </c>
      <c r="B9" s="100" t="s">
        <v>116</v>
      </c>
      <c r="D9" s="33"/>
      <c r="F9" s="33"/>
      <c r="H9" s="33"/>
      <c r="L9" s="383"/>
      <c r="N9" s="45"/>
      <c r="O9" s="44"/>
      <c r="P9" s="45"/>
      <c r="Q9" s="44"/>
      <c r="R9" s="45"/>
      <c r="S9" s="44"/>
      <c r="T9" s="45"/>
    </row>
    <row r="10" spans="1:21" s="22" customFormat="1" ht="18" x14ac:dyDescent="0.2">
      <c r="A10" s="326"/>
      <c r="B10" s="101" t="s">
        <v>132</v>
      </c>
      <c r="D10" s="12" t="s">
        <v>84</v>
      </c>
      <c r="F10" s="12"/>
      <c r="H10" s="12"/>
      <c r="J10" s="328"/>
      <c r="K10" s="44"/>
      <c r="L10" s="43"/>
      <c r="M10" s="44"/>
      <c r="N10" s="45"/>
      <c r="O10" s="44"/>
      <c r="P10" s="45"/>
      <c r="Q10" s="44"/>
      <c r="R10" s="45"/>
      <c r="S10" s="44"/>
      <c r="T10" s="45"/>
      <c r="U10" s="44"/>
    </row>
    <row r="11" spans="1:21" s="22" customFormat="1" ht="30" x14ac:dyDescent="0.2">
      <c r="A11" s="327"/>
      <c r="B11" s="100" t="s">
        <v>133</v>
      </c>
      <c r="D11" s="12" t="s">
        <v>118</v>
      </c>
      <c r="F11" s="106" t="s">
        <v>67</v>
      </c>
      <c r="H11" s="106" t="s">
        <v>119</v>
      </c>
      <c r="J11" s="329"/>
      <c r="K11" s="46"/>
      <c r="L11" s="43"/>
      <c r="M11" s="46"/>
      <c r="N11" s="45"/>
      <c r="O11" s="46"/>
      <c r="P11" s="45"/>
      <c r="Q11" s="46"/>
      <c r="R11" s="45"/>
      <c r="S11" s="46"/>
      <c r="T11" s="45"/>
      <c r="U11" s="46"/>
    </row>
    <row r="12" spans="1:21" s="22" customFormat="1" ht="30" x14ac:dyDescent="0.2">
      <c r="A12" s="327"/>
      <c r="B12" s="100" t="s">
        <v>134</v>
      </c>
      <c r="D12" s="12" t="s">
        <v>118</v>
      </c>
      <c r="F12" s="106" t="s">
        <v>67</v>
      </c>
      <c r="H12" s="106" t="s">
        <v>119</v>
      </c>
      <c r="J12" s="329"/>
      <c r="K12" s="44"/>
      <c r="L12" s="43"/>
      <c r="M12" s="44"/>
      <c r="N12" s="45"/>
      <c r="O12" s="44"/>
      <c r="P12" s="45"/>
      <c r="Q12" s="44"/>
      <c r="R12" s="45"/>
      <c r="S12" s="44"/>
      <c r="T12" s="45"/>
      <c r="U12" s="44"/>
    </row>
    <row r="13" spans="1:21" s="22" customFormat="1" ht="30" x14ac:dyDescent="0.2">
      <c r="A13" s="327"/>
      <c r="B13" s="102" t="s">
        <v>135</v>
      </c>
      <c r="D13" s="12" t="s">
        <v>118</v>
      </c>
      <c r="F13" s="106" t="s">
        <v>67</v>
      </c>
      <c r="H13" s="106" t="s">
        <v>119</v>
      </c>
      <c r="J13" s="329"/>
      <c r="L13" s="43"/>
      <c r="N13" s="45"/>
      <c r="P13" s="45"/>
      <c r="R13" s="45"/>
      <c r="T13" s="45"/>
    </row>
    <row r="14" spans="1:21" s="22" customFormat="1" ht="30" x14ac:dyDescent="0.2">
      <c r="A14" s="327"/>
      <c r="B14" s="103" t="s">
        <v>136</v>
      </c>
      <c r="D14" s="12" t="s">
        <v>84</v>
      </c>
      <c r="F14" s="106" t="s">
        <v>67</v>
      </c>
      <c r="H14" s="106" t="s">
        <v>119</v>
      </c>
      <c r="J14" s="329"/>
      <c r="L14" s="43"/>
      <c r="N14" s="45"/>
      <c r="P14" s="45"/>
      <c r="R14" s="45"/>
      <c r="T14" s="45"/>
    </row>
    <row r="15" spans="1:21" s="22" customFormat="1" ht="30" x14ac:dyDescent="0.2">
      <c r="A15" s="327"/>
      <c r="B15" s="102" t="s">
        <v>137</v>
      </c>
      <c r="D15" s="12" t="s">
        <v>118</v>
      </c>
      <c r="F15" s="106" t="s">
        <v>67</v>
      </c>
      <c r="H15" s="106" t="s">
        <v>119</v>
      </c>
      <c r="J15" s="329"/>
      <c r="L15" s="43"/>
      <c r="N15" s="45"/>
      <c r="P15" s="45"/>
      <c r="R15" s="45"/>
      <c r="T15" s="45"/>
    </row>
    <row r="16" spans="1:21" s="22" customFormat="1" ht="30" x14ac:dyDescent="0.2">
      <c r="A16" s="327"/>
      <c r="B16" s="100" t="s">
        <v>138</v>
      </c>
      <c r="D16" s="12" t="s">
        <v>118</v>
      </c>
      <c r="F16" s="106" t="s">
        <v>67</v>
      </c>
      <c r="H16" s="106" t="s">
        <v>119</v>
      </c>
      <c r="J16" s="329"/>
      <c r="K16" s="48"/>
      <c r="L16" s="43"/>
      <c r="M16" s="48"/>
      <c r="N16" s="45"/>
      <c r="O16" s="48"/>
      <c r="P16" s="45"/>
      <c r="Q16" s="48"/>
      <c r="R16" s="45"/>
      <c r="S16" s="48"/>
      <c r="T16" s="45"/>
      <c r="U16" s="48"/>
    </row>
    <row r="17" spans="1:21" s="22" customFormat="1" ht="30" x14ac:dyDescent="0.2">
      <c r="A17" s="327"/>
      <c r="B17" s="100" t="s">
        <v>134</v>
      </c>
      <c r="D17" s="12" t="s">
        <v>118</v>
      </c>
      <c r="F17" s="106" t="s">
        <v>67</v>
      </c>
      <c r="H17" s="106" t="s">
        <v>119</v>
      </c>
      <c r="J17" s="329"/>
      <c r="K17" s="48"/>
      <c r="L17" s="43"/>
      <c r="M17" s="48"/>
      <c r="N17" s="45"/>
      <c r="O17" s="48"/>
      <c r="P17" s="45"/>
      <c r="Q17" s="48"/>
      <c r="R17" s="45"/>
      <c r="S17" s="48"/>
      <c r="T17" s="45"/>
      <c r="U17" s="48"/>
    </row>
    <row r="18" spans="1:21" s="22" customFormat="1" ht="30" x14ac:dyDescent="0.2">
      <c r="A18" s="327"/>
      <c r="B18" s="102" t="s">
        <v>139</v>
      </c>
      <c r="D18" s="12" t="s">
        <v>118</v>
      </c>
      <c r="F18" s="106" t="s">
        <v>67</v>
      </c>
      <c r="H18" s="106" t="s">
        <v>119</v>
      </c>
      <c r="J18" s="329"/>
      <c r="K18" s="48"/>
      <c r="L18" s="43"/>
      <c r="M18" s="48"/>
      <c r="N18" s="45"/>
      <c r="O18" s="48"/>
      <c r="P18" s="45"/>
      <c r="Q18" s="48"/>
      <c r="R18" s="45"/>
      <c r="S18" s="48"/>
      <c r="T18" s="45"/>
      <c r="U18" s="48"/>
    </row>
    <row r="19" spans="1:21" s="22" customFormat="1" ht="30" x14ac:dyDescent="0.2">
      <c r="A19" s="327"/>
      <c r="B19" s="100" t="s">
        <v>140</v>
      </c>
      <c r="D19" s="12" t="s">
        <v>118</v>
      </c>
      <c r="F19" s="106" t="s">
        <v>67</v>
      </c>
      <c r="H19" s="106" t="s">
        <v>119</v>
      </c>
      <c r="J19" s="330"/>
      <c r="K19" s="48"/>
      <c r="L19" s="43"/>
      <c r="M19" s="48"/>
      <c r="N19" s="45"/>
      <c r="O19" s="48"/>
      <c r="P19" s="45"/>
      <c r="Q19" s="48"/>
      <c r="R19" s="45"/>
      <c r="S19" s="48"/>
      <c r="T19" s="45"/>
      <c r="U19" s="48"/>
    </row>
    <row r="20" spans="1:21" s="49" customFormat="1" ht="156" customHeight="1" x14ac:dyDescent="0.2">
      <c r="A20" s="104"/>
      <c r="B20" s="49" t="s">
        <v>141</v>
      </c>
      <c r="K20" s="48"/>
      <c r="L20" s="384"/>
      <c r="M20" s="48"/>
      <c r="N20" s="11"/>
      <c r="O20" s="48"/>
      <c r="P20" s="11"/>
      <c r="Q20" s="48"/>
      <c r="R20" s="11"/>
      <c r="S20" s="48"/>
      <c r="T20" s="11"/>
      <c r="U20" s="48"/>
    </row>
    <row r="21" spans="1:21" s="49" customFormat="1" x14ac:dyDescent="0.2">
      <c r="A21" s="326" t="s">
        <v>125</v>
      </c>
      <c r="B21" s="100" t="s">
        <v>116</v>
      </c>
      <c r="C21" s="22"/>
      <c r="D21" s="33"/>
      <c r="E21" s="22"/>
      <c r="F21" s="33"/>
      <c r="G21" s="22"/>
      <c r="H21" s="33"/>
      <c r="I21" s="22"/>
      <c r="J21" s="43"/>
      <c r="K21" s="48"/>
      <c r="L21" s="43"/>
      <c r="M21" s="48"/>
      <c r="N21" s="45"/>
      <c r="O21" s="48"/>
      <c r="P21" s="45"/>
      <c r="Q21" s="48"/>
      <c r="R21" s="45"/>
      <c r="S21" s="48"/>
      <c r="T21" s="45"/>
      <c r="U21" s="48"/>
    </row>
    <row r="22" spans="1:21" s="49" customFormat="1" x14ac:dyDescent="0.2">
      <c r="A22" s="326"/>
      <c r="B22" s="101" t="s">
        <v>132</v>
      </c>
      <c r="C22" s="22"/>
      <c r="D22" s="12" t="s">
        <v>84</v>
      </c>
      <c r="E22" s="22"/>
      <c r="F22" s="12"/>
      <c r="G22" s="22"/>
      <c r="H22" s="12"/>
      <c r="I22" s="22"/>
      <c r="J22" s="43"/>
      <c r="K22" s="48"/>
      <c r="L22" s="43"/>
      <c r="M22" s="48"/>
      <c r="N22" s="45"/>
      <c r="O22" s="48"/>
      <c r="P22" s="45"/>
      <c r="Q22" s="48"/>
      <c r="R22" s="45"/>
      <c r="S22" s="48"/>
      <c r="T22" s="45"/>
      <c r="U22" s="48"/>
    </row>
    <row r="23" spans="1:21" s="49" customFormat="1" ht="30" x14ac:dyDescent="0.2">
      <c r="A23" s="327"/>
      <c r="B23" s="100" t="s">
        <v>133</v>
      </c>
      <c r="C23" s="22"/>
      <c r="D23" s="12" t="s">
        <v>118</v>
      </c>
      <c r="E23" s="22"/>
      <c r="F23" s="106" t="s">
        <v>67</v>
      </c>
      <c r="G23" s="22"/>
      <c r="H23" s="106" t="s">
        <v>119</v>
      </c>
      <c r="I23" s="22"/>
      <c r="J23" s="43"/>
      <c r="K23" s="48"/>
      <c r="L23" s="43"/>
      <c r="M23" s="48"/>
      <c r="N23" s="45"/>
      <c r="O23" s="48"/>
      <c r="P23" s="45"/>
      <c r="Q23" s="48"/>
      <c r="R23" s="45"/>
      <c r="S23" s="48"/>
      <c r="T23" s="45"/>
      <c r="U23" s="48"/>
    </row>
    <row r="24" spans="1:21" s="49" customFormat="1" ht="30" x14ac:dyDescent="0.2">
      <c r="A24" s="327"/>
      <c r="B24" s="100" t="s">
        <v>134</v>
      </c>
      <c r="C24" s="22"/>
      <c r="D24" s="12" t="s">
        <v>118</v>
      </c>
      <c r="E24" s="22"/>
      <c r="F24" s="106" t="s">
        <v>67</v>
      </c>
      <c r="G24" s="22"/>
      <c r="H24" s="106" t="s">
        <v>119</v>
      </c>
      <c r="I24" s="22"/>
      <c r="J24" s="43"/>
      <c r="K24" s="48"/>
      <c r="L24" s="43"/>
      <c r="M24" s="48"/>
      <c r="N24" s="45"/>
      <c r="O24" s="48"/>
      <c r="P24" s="45"/>
      <c r="Q24" s="48"/>
      <c r="R24" s="45"/>
      <c r="S24" s="48"/>
      <c r="T24" s="45"/>
      <c r="U24" s="48"/>
    </row>
    <row r="25" spans="1:21" s="49" customFormat="1" ht="30" x14ac:dyDescent="0.2">
      <c r="A25" s="327"/>
      <c r="B25" s="102" t="s">
        <v>135</v>
      </c>
      <c r="C25" s="22"/>
      <c r="D25" s="12" t="s">
        <v>118</v>
      </c>
      <c r="E25" s="22"/>
      <c r="F25" s="106" t="s">
        <v>67</v>
      </c>
      <c r="G25" s="22"/>
      <c r="H25" s="106" t="s">
        <v>119</v>
      </c>
      <c r="I25" s="22"/>
      <c r="J25" s="43"/>
      <c r="K25" s="48"/>
      <c r="L25" s="43"/>
      <c r="M25" s="48"/>
      <c r="N25" s="45"/>
      <c r="O25" s="48"/>
      <c r="P25" s="45"/>
      <c r="Q25" s="48"/>
      <c r="R25" s="45"/>
      <c r="S25" s="48"/>
      <c r="T25" s="45"/>
      <c r="U25" s="48"/>
    </row>
    <row r="26" spans="1:21" s="49" customFormat="1" ht="30" x14ac:dyDescent="0.2">
      <c r="A26" s="327"/>
      <c r="B26" s="103" t="s">
        <v>136</v>
      </c>
      <c r="C26" s="22"/>
      <c r="D26" s="12" t="s">
        <v>84</v>
      </c>
      <c r="E26" s="22"/>
      <c r="F26" s="106" t="s">
        <v>67</v>
      </c>
      <c r="G26" s="22"/>
      <c r="H26" s="106" t="s">
        <v>119</v>
      </c>
      <c r="I26" s="22"/>
      <c r="J26" s="43"/>
      <c r="K26" s="48"/>
      <c r="L26" s="43"/>
      <c r="M26" s="48"/>
      <c r="N26" s="45"/>
      <c r="O26" s="48"/>
      <c r="P26" s="45"/>
      <c r="Q26" s="48"/>
      <c r="R26" s="45"/>
      <c r="S26" s="48"/>
      <c r="T26" s="45"/>
      <c r="U26" s="48"/>
    </row>
    <row r="27" spans="1:21" s="49" customFormat="1" ht="30" x14ac:dyDescent="0.2">
      <c r="A27" s="327"/>
      <c r="B27" s="102" t="s">
        <v>137</v>
      </c>
      <c r="C27" s="22"/>
      <c r="D27" s="12" t="s">
        <v>118</v>
      </c>
      <c r="E27" s="22"/>
      <c r="F27" s="106" t="s">
        <v>67</v>
      </c>
      <c r="G27" s="22"/>
      <c r="H27" s="106" t="s">
        <v>119</v>
      </c>
      <c r="I27" s="22"/>
      <c r="J27" s="43"/>
      <c r="K27" s="48"/>
      <c r="L27" s="43"/>
      <c r="M27" s="48"/>
      <c r="N27" s="45"/>
      <c r="O27" s="48"/>
      <c r="P27" s="45"/>
      <c r="Q27" s="48"/>
      <c r="R27" s="45"/>
      <c r="S27" s="48"/>
      <c r="T27" s="45"/>
      <c r="U27" s="48"/>
    </row>
    <row r="28" spans="1:21" s="49" customFormat="1" ht="30" x14ac:dyDescent="0.2">
      <c r="A28" s="327"/>
      <c r="B28" s="100" t="s">
        <v>138</v>
      </c>
      <c r="C28" s="22"/>
      <c r="D28" s="12" t="s">
        <v>118</v>
      </c>
      <c r="E28" s="22"/>
      <c r="F28" s="106" t="s">
        <v>67</v>
      </c>
      <c r="G28" s="22"/>
      <c r="H28" s="106" t="s">
        <v>119</v>
      </c>
      <c r="I28" s="22"/>
      <c r="J28" s="43"/>
      <c r="K28" s="48"/>
      <c r="L28" s="43"/>
      <c r="M28" s="48"/>
      <c r="N28" s="45"/>
      <c r="O28" s="48"/>
      <c r="P28" s="45"/>
      <c r="Q28" s="48"/>
      <c r="R28" s="45"/>
      <c r="S28" s="48"/>
      <c r="T28" s="45"/>
      <c r="U28" s="48"/>
    </row>
    <row r="29" spans="1:21" s="49" customFormat="1" ht="30" x14ac:dyDescent="0.2">
      <c r="A29" s="327"/>
      <c r="B29" s="100" t="s">
        <v>134</v>
      </c>
      <c r="C29" s="22"/>
      <c r="D29" s="12" t="s">
        <v>118</v>
      </c>
      <c r="E29" s="22"/>
      <c r="F29" s="106" t="s">
        <v>67</v>
      </c>
      <c r="G29" s="22"/>
      <c r="H29" s="106" t="s">
        <v>119</v>
      </c>
      <c r="I29" s="22"/>
      <c r="J29" s="43"/>
      <c r="K29" s="48"/>
      <c r="L29" s="43"/>
      <c r="M29" s="48"/>
      <c r="N29" s="45"/>
      <c r="O29" s="48"/>
      <c r="P29" s="45"/>
      <c r="Q29" s="48"/>
      <c r="R29" s="45"/>
      <c r="S29" s="48"/>
      <c r="T29" s="45"/>
      <c r="U29" s="48"/>
    </row>
    <row r="30" spans="1:21" s="49" customFormat="1" ht="30" x14ac:dyDescent="0.2">
      <c r="A30" s="327"/>
      <c r="B30" s="102" t="s">
        <v>139</v>
      </c>
      <c r="C30" s="22"/>
      <c r="D30" s="12" t="s">
        <v>118</v>
      </c>
      <c r="E30" s="22"/>
      <c r="F30" s="106" t="s">
        <v>67</v>
      </c>
      <c r="G30" s="22"/>
      <c r="H30" s="106" t="s">
        <v>119</v>
      </c>
      <c r="I30" s="22"/>
      <c r="J30" s="43"/>
      <c r="K30" s="48"/>
      <c r="L30" s="43"/>
      <c r="M30" s="48"/>
      <c r="N30" s="45"/>
      <c r="O30" s="48"/>
      <c r="P30" s="45"/>
      <c r="Q30" s="48"/>
      <c r="R30" s="45"/>
      <c r="S30" s="48"/>
      <c r="T30" s="45"/>
      <c r="U30" s="48"/>
    </row>
    <row r="31" spans="1:21" s="49" customFormat="1" ht="30" x14ac:dyDescent="0.2">
      <c r="A31" s="327"/>
      <c r="B31" s="100" t="s">
        <v>140</v>
      </c>
      <c r="C31" s="22"/>
      <c r="D31" s="12" t="s">
        <v>118</v>
      </c>
      <c r="E31" s="22"/>
      <c r="F31" s="106" t="s">
        <v>67</v>
      </c>
      <c r="G31" s="22"/>
      <c r="H31" s="106" t="s">
        <v>119</v>
      </c>
      <c r="I31" s="22"/>
      <c r="J31" s="43"/>
      <c r="K31" s="48"/>
      <c r="L31" s="43"/>
      <c r="M31" s="48"/>
      <c r="N31" s="45"/>
      <c r="O31" s="48"/>
      <c r="P31" s="45"/>
      <c r="Q31" s="48"/>
      <c r="R31" s="45"/>
      <c r="S31" s="48"/>
      <c r="T31" s="45"/>
      <c r="U31" s="48"/>
    </row>
    <row r="32" spans="1:21" s="49" customFormat="1" ht="152" customHeight="1" x14ac:dyDescent="0.2">
      <c r="A32" s="104"/>
      <c r="B32" s="49" t="s">
        <v>141</v>
      </c>
      <c r="K32" s="48"/>
      <c r="L32" s="384"/>
      <c r="M32" s="48"/>
      <c r="N32" s="48"/>
      <c r="O32" s="48"/>
      <c r="P32" s="48"/>
      <c r="Q32" s="48"/>
      <c r="R32" s="48"/>
      <c r="S32" s="48"/>
      <c r="T32" s="48"/>
      <c r="U32" s="48"/>
    </row>
    <row r="33" spans="1:12" s="13" customFormat="1" x14ac:dyDescent="0.2">
      <c r="A33" s="96"/>
      <c r="B33" s="105"/>
      <c r="L33" s="385"/>
    </row>
  </sheetData>
  <mergeCells count="3">
    <mergeCell ref="A9:A19"/>
    <mergeCell ref="A21:A31"/>
    <mergeCell ref="J10:J19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2"/>
  <sheetViews>
    <sheetView zoomScale="59" zoomScaleNormal="59" workbookViewId="0">
      <selection activeCell="L13" sqref="L13"/>
    </sheetView>
  </sheetViews>
  <sheetFormatPr baseColWidth="10" defaultColWidth="10.6640625" defaultRowHeight="16" x14ac:dyDescent="0.2"/>
  <cols>
    <col min="1" max="1" width="18.33203125" customWidth="1"/>
    <col min="2" max="2" width="41" style="251" customWidth="1"/>
    <col min="3" max="3" width="3.6640625" customWidth="1"/>
    <col min="4" max="4" width="39.33203125" customWidth="1"/>
    <col min="5" max="5" width="3.6640625" customWidth="1"/>
    <col min="6" max="6" width="37.1640625" customWidth="1"/>
    <col min="7" max="7" width="3.6640625" customWidth="1"/>
    <col min="8" max="8" width="37.1640625" customWidth="1"/>
    <col min="9" max="9" width="3.6640625" customWidth="1"/>
    <col min="10" max="10" width="54" customWidth="1"/>
    <col min="11" max="11" width="3.1640625" customWidth="1"/>
    <col min="12" max="12" width="33.33203125" style="380" customWidth="1"/>
    <col min="13" max="13" width="3" customWidth="1"/>
    <col min="14" max="14" width="39.6640625" customWidth="1"/>
    <col min="15" max="15" width="3.1640625" customWidth="1"/>
    <col min="16" max="16" width="39.6640625" customWidth="1"/>
    <col min="17" max="17" width="3.1640625" customWidth="1"/>
    <col min="18" max="18" width="39.6640625" customWidth="1"/>
    <col min="19" max="19" width="3.1640625" customWidth="1"/>
    <col min="20" max="20" width="39.6640625" customWidth="1"/>
    <col min="21" max="21" width="3.1640625" customWidth="1"/>
  </cols>
  <sheetData>
    <row r="1" spans="1:21" ht="26" x14ac:dyDescent="0.3">
      <c r="A1" s="1" t="s">
        <v>142</v>
      </c>
    </row>
    <row r="3" spans="1:21" s="46" customFormat="1" ht="89" customHeight="1" x14ac:dyDescent="0.2">
      <c r="A3" s="282" t="s">
        <v>143</v>
      </c>
      <c r="B3" s="65" t="s">
        <v>144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252"/>
      <c r="D4" s="56"/>
      <c r="F4" s="56"/>
      <c r="H4" s="56"/>
      <c r="J4" s="57"/>
      <c r="L4" s="382"/>
      <c r="N4" s="57"/>
      <c r="P4" s="57"/>
      <c r="R4" s="57"/>
      <c r="T4" s="57"/>
    </row>
    <row r="5" spans="1:21" s="62" customFormat="1" ht="160.5" customHeight="1" x14ac:dyDescent="0.2">
      <c r="A5" s="60"/>
      <c r="B5" s="254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301"/>
      <c r="N5" s="55" t="s">
        <v>129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252"/>
      <c r="D6" s="56"/>
      <c r="F6" s="56"/>
      <c r="H6" s="56"/>
      <c r="J6" s="57"/>
      <c r="L6" s="382"/>
      <c r="N6" s="57"/>
      <c r="P6" s="57"/>
      <c r="R6" s="57"/>
      <c r="T6" s="57"/>
    </row>
    <row r="7" spans="1:21" s="11" customFormat="1" ht="37" customHeight="1" x14ac:dyDescent="0.2">
      <c r="A7" s="321" t="s">
        <v>115</v>
      </c>
      <c r="B7" s="32" t="s">
        <v>145</v>
      </c>
      <c r="D7" s="12" t="s">
        <v>118</v>
      </c>
      <c r="F7" s="106" t="s">
        <v>67</v>
      </c>
      <c r="G7" s="22"/>
      <c r="H7" s="106" t="s">
        <v>119</v>
      </c>
      <c r="I7" s="22"/>
      <c r="J7" s="328"/>
      <c r="K7" s="22"/>
      <c r="L7" s="302"/>
      <c r="M7" s="22"/>
      <c r="N7" s="45"/>
      <c r="O7" s="44"/>
      <c r="P7" s="45"/>
      <c r="Q7" s="44"/>
      <c r="R7" s="45"/>
      <c r="S7" s="44"/>
      <c r="T7" s="45"/>
      <c r="U7" s="22"/>
    </row>
    <row r="8" spans="1:21" s="11" customFormat="1" ht="37" customHeight="1" x14ac:dyDescent="0.2">
      <c r="A8" s="321"/>
      <c r="B8" s="32" t="s">
        <v>146</v>
      </c>
      <c r="D8" s="12" t="s">
        <v>118</v>
      </c>
      <c r="F8" s="106" t="s">
        <v>67</v>
      </c>
      <c r="G8" s="22"/>
      <c r="H8" s="106" t="s">
        <v>119</v>
      </c>
      <c r="I8" s="22"/>
      <c r="J8" s="329"/>
      <c r="K8" s="44"/>
      <c r="L8" s="302"/>
      <c r="M8" s="44"/>
      <c r="N8" s="45"/>
      <c r="O8" s="44"/>
      <c r="P8" s="45"/>
      <c r="Q8" s="44"/>
      <c r="R8" s="45"/>
      <c r="S8" s="44"/>
      <c r="T8" s="45"/>
      <c r="U8" s="44"/>
    </row>
    <row r="9" spans="1:21" s="11" customFormat="1" ht="37" customHeight="1" x14ac:dyDescent="0.2">
      <c r="A9" s="321"/>
      <c r="B9" s="32" t="s">
        <v>147</v>
      </c>
      <c r="D9" s="12" t="s">
        <v>118</v>
      </c>
      <c r="F9" s="106" t="s">
        <v>67</v>
      </c>
      <c r="G9" s="22"/>
      <c r="H9" s="106" t="s">
        <v>119</v>
      </c>
      <c r="I9" s="22"/>
      <c r="J9" s="329"/>
      <c r="K9" s="46"/>
      <c r="L9" s="302"/>
      <c r="M9" s="46"/>
      <c r="N9" s="45"/>
      <c r="O9" s="46"/>
      <c r="P9" s="45"/>
      <c r="Q9" s="46"/>
      <c r="R9" s="45"/>
      <c r="S9" s="46"/>
      <c r="T9" s="45"/>
      <c r="U9" s="46"/>
    </row>
    <row r="10" spans="1:21" s="11" customFormat="1" ht="37" customHeight="1" x14ac:dyDescent="0.2">
      <c r="A10" s="321"/>
      <c r="B10" s="32" t="s">
        <v>148</v>
      </c>
      <c r="D10" s="12" t="s">
        <v>118</v>
      </c>
      <c r="F10" s="106" t="s">
        <v>67</v>
      </c>
      <c r="G10" s="22"/>
      <c r="H10" s="106" t="s">
        <v>119</v>
      </c>
      <c r="I10" s="22"/>
      <c r="J10" s="329"/>
      <c r="K10" s="44"/>
      <c r="L10" s="302"/>
      <c r="M10" s="44"/>
      <c r="N10" s="45"/>
      <c r="O10" s="44"/>
      <c r="P10" s="45"/>
      <c r="Q10" s="44"/>
      <c r="R10" s="45"/>
      <c r="S10" s="44"/>
      <c r="T10" s="45"/>
      <c r="U10" s="44"/>
    </row>
    <row r="11" spans="1:21" s="11" customFormat="1" ht="37" customHeight="1" x14ac:dyDescent="0.2">
      <c r="A11" s="321"/>
      <c r="B11" s="32" t="s">
        <v>149</v>
      </c>
      <c r="D11" s="12" t="s">
        <v>118</v>
      </c>
      <c r="F11" s="106" t="s">
        <v>67</v>
      </c>
      <c r="G11" s="22"/>
      <c r="H11" s="106" t="s">
        <v>119</v>
      </c>
      <c r="I11" s="22"/>
      <c r="J11" s="329"/>
      <c r="K11" s="22"/>
      <c r="L11" s="302"/>
      <c r="M11" s="22"/>
      <c r="N11" s="45"/>
      <c r="O11" s="22"/>
      <c r="P11" s="45"/>
      <c r="Q11" s="22"/>
      <c r="R11" s="45"/>
      <c r="S11" s="22"/>
      <c r="T11" s="45"/>
      <c r="U11" s="22"/>
    </row>
    <row r="12" spans="1:21" s="11" customFormat="1" ht="37" customHeight="1" x14ac:dyDescent="0.2">
      <c r="A12" s="331"/>
      <c r="B12" s="32" t="s">
        <v>150</v>
      </c>
      <c r="D12" s="12" t="s">
        <v>118</v>
      </c>
      <c r="F12" s="106" t="s">
        <v>67</v>
      </c>
      <c r="G12" s="22"/>
      <c r="H12" s="106" t="s">
        <v>119</v>
      </c>
      <c r="I12" s="22"/>
      <c r="J12" s="329"/>
      <c r="K12" s="22"/>
      <c r="L12" s="302"/>
      <c r="M12" s="22"/>
      <c r="N12" s="45"/>
      <c r="O12" s="22"/>
      <c r="P12" s="45"/>
      <c r="Q12" s="22"/>
      <c r="R12" s="45"/>
      <c r="S12" s="22"/>
      <c r="T12" s="45"/>
      <c r="U12" s="22"/>
    </row>
    <row r="13" spans="1:21" s="11" customFormat="1" ht="45" x14ac:dyDescent="0.2">
      <c r="A13" s="331"/>
      <c r="B13" s="32" t="s">
        <v>151</v>
      </c>
      <c r="D13" s="12" t="s">
        <v>118</v>
      </c>
      <c r="F13" s="106" t="s">
        <v>67</v>
      </c>
      <c r="G13" s="22"/>
      <c r="H13" s="106" t="s">
        <v>119</v>
      </c>
      <c r="I13" s="22"/>
      <c r="J13" s="330"/>
      <c r="K13" s="22"/>
      <c r="L13" s="302"/>
      <c r="M13" s="22"/>
      <c r="N13" s="45"/>
      <c r="O13" s="22"/>
      <c r="P13" s="45"/>
      <c r="Q13" s="22"/>
      <c r="R13" s="45"/>
      <c r="S13" s="22"/>
      <c r="T13" s="45"/>
      <c r="U13" s="22"/>
    </row>
    <row r="14" spans="1:21" s="48" customFormat="1" ht="20" customHeight="1" x14ac:dyDescent="0.2">
      <c r="A14" s="86"/>
      <c r="B14" s="33"/>
      <c r="G14" s="22"/>
      <c r="I14" s="22"/>
      <c r="J14" s="22"/>
      <c r="L14" s="384"/>
      <c r="N14" s="11"/>
      <c r="P14" s="11"/>
      <c r="R14" s="11"/>
      <c r="T14" s="11"/>
    </row>
    <row r="15" spans="1:21" s="11" customFormat="1" ht="37" customHeight="1" x14ac:dyDescent="0.2">
      <c r="A15" s="332" t="s">
        <v>125</v>
      </c>
      <c r="B15" s="32" t="s">
        <v>152</v>
      </c>
      <c r="D15" s="12" t="s">
        <v>118</v>
      </c>
      <c r="F15" s="106" t="s">
        <v>67</v>
      </c>
      <c r="G15" s="22"/>
      <c r="H15" s="106" t="s">
        <v>119</v>
      </c>
      <c r="I15" s="22"/>
      <c r="J15" s="328"/>
      <c r="K15" s="48"/>
      <c r="L15" s="302"/>
      <c r="M15" s="48"/>
      <c r="N15" s="45"/>
      <c r="O15" s="48"/>
      <c r="P15" s="45"/>
      <c r="Q15" s="48"/>
      <c r="R15" s="45"/>
      <c r="S15" s="48"/>
      <c r="T15" s="45"/>
      <c r="U15" s="48"/>
    </row>
    <row r="16" spans="1:21" s="11" customFormat="1" ht="37" customHeight="1" x14ac:dyDescent="0.2">
      <c r="A16" s="332"/>
      <c r="B16" s="32" t="s">
        <v>146</v>
      </c>
      <c r="D16" s="12" t="s">
        <v>118</v>
      </c>
      <c r="F16" s="106" t="s">
        <v>67</v>
      </c>
      <c r="G16" s="22"/>
      <c r="H16" s="106" t="s">
        <v>119</v>
      </c>
      <c r="I16" s="22"/>
      <c r="J16" s="329"/>
      <c r="K16" s="48"/>
      <c r="L16" s="302"/>
      <c r="M16" s="48"/>
      <c r="N16" s="45"/>
      <c r="O16" s="48"/>
      <c r="P16" s="45"/>
      <c r="Q16" s="48"/>
      <c r="R16" s="45"/>
      <c r="S16" s="48"/>
      <c r="T16" s="45"/>
      <c r="U16" s="48"/>
    </row>
    <row r="17" spans="1:21" s="11" customFormat="1" ht="37" customHeight="1" x14ac:dyDescent="0.2">
      <c r="A17" s="332"/>
      <c r="B17" s="32" t="s">
        <v>147</v>
      </c>
      <c r="D17" s="12" t="s">
        <v>118</v>
      </c>
      <c r="F17" s="106" t="s">
        <v>67</v>
      </c>
      <c r="G17" s="22"/>
      <c r="H17" s="106" t="s">
        <v>119</v>
      </c>
      <c r="I17" s="22"/>
      <c r="J17" s="329"/>
      <c r="K17" s="48"/>
      <c r="L17" s="302"/>
      <c r="M17" s="48"/>
      <c r="N17" s="45"/>
      <c r="O17" s="48"/>
      <c r="P17" s="45"/>
      <c r="Q17" s="48"/>
      <c r="R17" s="45"/>
      <c r="S17" s="48"/>
      <c r="T17" s="45"/>
      <c r="U17" s="48"/>
    </row>
    <row r="18" spans="1:21" s="11" customFormat="1" ht="37" customHeight="1" x14ac:dyDescent="0.2">
      <c r="A18" s="332"/>
      <c r="B18" s="32" t="s">
        <v>148</v>
      </c>
      <c r="D18" s="12" t="s">
        <v>118</v>
      </c>
      <c r="F18" s="106" t="s">
        <v>67</v>
      </c>
      <c r="G18" s="49"/>
      <c r="H18" s="106" t="s">
        <v>119</v>
      </c>
      <c r="I18" s="49"/>
      <c r="J18" s="329"/>
      <c r="K18" s="48"/>
      <c r="L18" s="302"/>
      <c r="M18" s="48"/>
      <c r="N18" s="45"/>
      <c r="O18" s="48"/>
      <c r="P18" s="45"/>
      <c r="Q18" s="48"/>
      <c r="R18" s="45"/>
      <c r="S18" s="48"/>
      <c r="T18" s="45"/>
      <c r="U18" s="48"/>
    </row>
    <row r="19" spans="1:21" s="11" customFormat="1" ht="37" customHeight="1" x14ac:dyDescent="0.2">
      <c r="A19" s="332"/>
      <c r="B19" s="32" t="s">
        <v>149</v>
      </c>
      <c r="D19" s="12" t="s">
        <v>118</v>
      </c>
      <c r="F19" s="106" t="s">
        <v>67</v>
      </c>
      <c r="G19" s="22"/>
      <c r="H19" s="106" t="s">
        <v>119</v>
      </c>
      <c r="I19" s="22"/>
      <c r="J19" s="329"/>
      <c r="K19" s="48"/>
      <c r="L19" s="302"/>
      <c r="M19" s="48"/>
      <c r="N19" s="45"/>
      <c r="O19" s="48"/>
      <c r="P19" s="45"/>
      <c r="Q19" s="48"/>
      <c r="R19" s="45"/>
      <c r="S19" s="48"/>
      <c r="T19" s="45"/>
      <c r="U19" s="48"/>
    </row>
    <row r="20" spans="1:21" s="11" customFormat="1" ht="37" customHeight="1" x14ac:dyDescent="0.2">
      <c r="A20" s="331"/>
      <c r="B20" s="32" t="s">
        <v>150</v>
      </c>
      <c r="D20" s="12" t="s">
        <v>118</v>
      </c>
      <c r="F20" s="106" t="s">
        <v>67</v>
      </c>
      <c r="G20" s="22"/>
      <c r="H20" s="106" t="s">
        <v>119</v>
      </c>
      <c r="I20" s="22"/>
      <c r="J20" s="329"/>
      <c r="K20" s="48"/>
      <c r="L20" s="302"/>
      <c r="M20" s="48"/>
      <c r="N20" s="45"/>
      <c r="O20" s="48"/>
      <c r="P20" s="45"/>
      <c r="Q20" s="48"/>
      <c r="R20" s="45"/>
      <c r="S20" s="48"/>
      <c r="T20" s="45"/>
      <c r="U20" s="48"/>
    </row>
    <row r="21" spans="1:21" s="11" customFormat="1" ht="40" customHeight="1" x14ac:dyDescent="0.2">
      <c r="A21" s="331"/>
      <c r="B21" s="32" t="s">
        <v>151</v>
      </c>
      <c r="D21" s="12" t="s">
        <v>118</v>
      </c>
      <c r="F21" s="106" t="s">
        <v>67</v>
      </c>
      <c r="G21" s="22"/>
      <c r="H21" s="106" t="s">
        <v>119</v>
      </c>
      <c r="I21" s="22"/>
      <c r="J21" s="330"/>
      <c r="K21" s="48"/>
      <c r="L21" s="302"/>
      <c r="M21" s="48"/>
      <c r="N21" s="45"/>
      <c r="O21" s="48"/>
      <c r="P21" s="45"/>
      <c r="Q21" s="48"/>
      <c r="R21" s="45"/>
      <c r="S21" s="48"/>
      <c r="T21" s="45"/>
      <c r="U21" s="48"/>
    </row>
    <row r="22" spans="1:21" s="13" customFormat="1" x14ac:dyDescent="0.2">
      <c r="A22" s="69"/>
      <c r="B22" s="92"/>
      <c r="L22" s="385"/>
    </row>
  </sheetData>
  <mergeCells count="4">
    <mergeCell ref="A7:A13"/>
    <mergeCell ref="A15:A21"/>
    <mergeCell ref="J7:J13"/>
    <mergeCell ref="J15:J21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18"/>
  <sheetViews>
    <sheetView zoomScale="55" zoomScaleNormal="55" workbookViewId="0">
      <selection activeCell="B1" sqref="B1:B1048576"/>
    </sheetView>
  </sheetViews>
  <sheetFormatPr baseColWidth="10" defaultColWidth="10.6640625" defaultRowHeight="16" x14ac:dyDescent="0.2"/>
  <cols>
    <col min="1" max="1" width="18.5" customWidth="1"/>
    <col min="2" max="2" width="49.83203125" style="398" customWidth="1"/>
    <col min="3" max="3" width="3.83203125" customWidth="1"/>
    <col min="4" max="4" width="41.1640625" customWidth="1"/>
    <col min="5" max="5" width="3.83203125" customWidth="1"/>
    <col min="6" max="6" width="27.6640625" customWidth="1"/>
    <col min="7" max="7" width="3.83203125" customWidth="1"/>
    <col min="8" max="8" width="27.6640625" customWidth="1"/>
    <col min="9" max="9" width="3.83203125" customWidth="1"/>
    <col min="10" max="10" width="48" customWidth="1"/>
    <col min="11" max="11" width="3.1640625" customWidth="1"/>
    <col min="12" max="12" width="35.33203125" style="387" customWidth="1"/>
    <col min="13" max="13" width="3.1640625" customWidth="1"/>
    <col min="14" max="14" width="39.6640625" customWidth="1"/>
    <col min="15" max="15" width="3.1640625" customWidth="1"/>
    <col min="16" max="16" width="39.6640625" customWidth="1"/>
    <col min="17" max="17" width="3.1640625" customWidth="1"/>
    <col min="18" max="18" width="39.6640625" customWidth="1"/>
    <col min="19" max="19" width="3.1640625" customWidth="1"/>
    <col min="20" max="20" width="39.6640625" customWidth="1"/>
    <col min="21" max="21" width="3.1640625" customWidth="1"/>
  </cols>
  <sheetData>
    <row r="1" spans="1:21" ht="26" x14ac:dyDescent="0.3">
      <c r="A1" s="1" t="s">
        <v>153</v>
      </c>
    </row>
    <row r="3" spans="1:21" s="46" customFormat="1" ht="105" x14ac:dyDescent="0.2">
      <c r="A3" s="282" t="s">
        <v>154</v>
      </c>
      <c r="B3" s="399" t="s">
        <v>155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400"/>
      <c r="D4" s="56"/>
      <c r="F4" s="56"/>
      <c r="H4" s="56"/>
      <c r="J4" s="57"/>
      <c r="L4" s="388"/>
      <c r="N4" s="57"/>
      <c r="P4" s="57"/>
      <c r="R4" s="57"/>
      <c r="T4" s="57"/>
    </row>
    <row r="5" spans="1:21" s="62" customFormat="1" ht="133" x14ac:dyDescent="0.2">
      <c r="A5" s="60"/>
      <c r="B5" s="40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301"/>
      <c r="N5" s="55" t="s">
        <v>111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400"/>
      <c r="D6" s="56"/>
      <c r="F6" s="56"/>
      <c r="H6" s="56"/>
      <c r="J6" s="57"/>
      <c r="L6" s="388"/>
      <c r="N6" s="57"/>
      <c r="P6" s="57"/>
      <c r="R6" s="57"/>
      <c r="T6" s="57"/>
    </row>
    <row r="7" spans="1:21" s="11" customFormat="1" ht="55" customHeight="1" x14ac:dyDescent="0.2">
      <c r="A7" s="17"/>
      <c r="B7" s="402" t="s">
        <v>593</v>
      </c>
      <c r="D7" s="12" t="s">
        <v>118</v>
      </c>
      <c r="F7" s="106" t="s">
        <v>67</v>
      </c>
      <c r="G7" s="22"/>
      <c r="H7" s="106" t="s">
        <v>119</v>
      </c>
      <c r="I7" s="22"/>
      <c r="J7" s="328"/>
      <c r="K7" s="22"/>
      <c r="L7" s="58"/>
      <c r="M7" s="22"/>
      <c r="N7" s="45"/>
      <c r="O7" s="44"/>
      <c r="P7" s="45"/>
      <c r="Q7" s="44"/>
      <c r="R7" s="45"/>
      <c r="S7" s="44"/>
      <c r="T7" s="45"/>
      <c r="U7" s="22"/>
    </row>
    <row r="8" spans="1:21" s="11" customFormat="1" ht="55" customHeight="1" x14ac:dyDescent="0.2">
      <c r="A8" s="17"/>
      <c r="B8" s="397" t="s">
        <v>156</v>
      </c>
      <c r="D8" s="12" t="s">
        <v>118</v>
      </c>
      <c r="F8" s="106" t="s">
        <v>67</v>
      </c>
      <c r="G8" s="22"/>
      <c r="H8" s="106" t="s">
        <v>119</v>
      </c>
      <c r="I8" s="22"/>
      <c r="J8" s="329"/>
      <c r="K8" s="44"/>
      <c r="L8" s="58"/>
      <c r="M8" s="44"/>
      <c r="N8" s="45"/>
      <c r="O8" s="44"/>
      <c r="P8" s="45"/>
      <c r="Q8" s="44"/>
      <c r="R8" s="45"/>
      <c r="S8" s="44"/>
      <c r="T8" s="45"/>
      <c r="U8" s="44"/>
    </row>
    <row r="9" spans="1:21" s="11" customFormat="1" ht="55" customHeight="1" x14ac:dyDescent="0.2">
      <c r="A9" s="17"/>
      <c r="B9" s="397" t="s">
        <v>157</v>
      </c>
      <c r="D9" s="12" t="s">
        <v>118</v>
      </c>
      <c r="F9" s="106" t="s">
        <v>67</v>
      </c>
      <c r="G9" s="22"/>
      <c r="H9" s="106" t="s">
        <v>119</v>
      </c>
      <c r="I9" s="22"/>
      <c r="J9" s="329"/>
      <c r="K9" s="46"/>
      <c r="L9" s="58"/>
      <c r="M9" s="46"/>
      <c r="N9" s="45"/>
      <c r="O9" s="46"/>
      <c r="P9" s="45"/>
      <c r="Q9" s="46"/>
      <c r="R9" s="45"/>
      <c r="S9" s="46"/>
      <c r="T9" s="45"/>
      <c r="U9" s="46"/>
    </row>
    <row r="10" spans="1:21" s="11" customFormat="1" ht="55" customHeight="1" x14ac:dyDescent="0.2">
      <c r="A10" s="17"/>
      <c r="B10" s="402" t="s">
        <v>158</v>
      </c>
      <c r="D10" s="12" t="s">
        <v>118</v>
      </c>
      <c r="F10" s="106" t="s">
        <v>67</v>
      </c>
      <c r="G10" s="22"/>
      <c r="H10" s="106" t="s">
        <v>119</v>
      </c>
      <c r="I10" s="22"/>
      <c r="J10" s="329"/>
      <c r="K10" s="44"/>
      <c r="L10" s="58"/>
      <c r="M10" s="44"/>
      <c r="N10" s="45"/>
      <c r="O10" s="44"/>
      <c r="P10" s="45"/>
      <c r="Q10" s="44"/>
      <c r="R10" s="45"/>
      <c r="S10" s="44"/>
      <c r="T10" s="45"/>
      <c r="U10" s="44"/>
    </row>
    <row r="11" spans="1:21" s="11" customFormat="1" ht="55" customHeight="1" x14ac:dyDescent="0.2">
      <c r="A11" s="17"/>
      <c r="B11" s="402" t="s">
        <v>159</v>
      </c>
      <c r="D11" s="12" t="s">
        <v>118</v>
      </c>
      <c r="F11" s="106" t="s">
        <v>67</v>
      </c>
      <c r="G11" s="22"/>
      <c r="H11" s="106" t="s">
        <v>119</v>
      </c>
      <c r="I11" s="22"/>
      <c r="J11" s="329"/>
      <c r="K11" s="22"/>
      <c r="L11" s="58"/>
      <c r="M11" s="22"/>
      <c r="N11" s="45"/>
      <c r="O11" s="22"/>
      <c r="P11" s="45"/>
      <c r="Q11" s="22"/>
      <c r="R11" s="45"/>
      <c r="S11" s="22"/>
      <c r="T11" s="45"/>
      <c r="U11" s="22"/>
    </row>
    <row r="12" spans="1:21" s="11" customFormat="1" ht="55" customHeight="1" x14ac:dyDescent="0.2">
      <c r="A12" s="17"/>
      <c r="B12" s="402" t="s">
        <v>160</v>
      </c>
      <c r="D12" s="12" t="s">
        <v>118</v>
      </c>
      <c r="F12" s="106" t="s">
        <v>67</v>
      </c>
      <c r="G12" s="22"/>
      <c r="H12" s="106" t="s">
        <v>119</v>
      </c>
      <c r="I12" s="22"/>
      <c r="J12" s="330"/>
      <c r="K12" s="22"/>
      <c r="L12" s="58"/>
      <c r="M12" s="22"/>
      <c r="N12" s="45"/>
      <c r="O12" s="22"/>
      <c r="P12" s="45"/>
      <c r="Q12" s="22"/>
      <c r="R12" s="45"/>
      <c r="S12" s="22"/>
      <c r="T12" s="45"/>
      <c r="U12" s="22"/>
    </row>
    <row r="13" spans="1:21" s="79" customFormat="1" ht="55" customHeight="1" x14ac:dyDescent="0.2">
      <c r="A13" s="78"/>
      <c r="B13" s="403" t="s">
        <v>145</v>
      </c>
      <c r="D13" s="12"/>
      <c r="F13" s="106"/>
      <c r="G13" s="299"/>
      <c r="H13" s="106"/>
      <c r="I13" s="299"/>
      <c r="J13" s="298"/>
      <c r="K13" s="299"/>
      <c r="L13" s="58"/>
      <c r="M13" s="299"/>
      <c r="N13" s="83"/>
      <c r="O13" s="299"/>
      <c r="P13" s="83"/>
      <c r="Q13" s="299"/>
      <c r="R13" s="83"/>
      <c r="S13" s="299"/>
      <c r="T13" s="83"/>
      <c r="U13" s="299"/>
    </row>
    <row r="14" spans="1:21" s="79" customFormat="1" ht="55" customHeight="1" x14ac:dyDescent="0.2">
      <c r="A14" s="78"/>
      <c r="B14" s="404" t="s">
        <v>152</v>
      </c>
      <c r="D14" s="12"/>
      <c r="F14" s="106"/>
      <c r="G14" s="299"/>
      <c r="H14" s="106"/>
      <c r="I14" s="299"/>
      <c r="J14" s="298"/>
      <c r="K14" s="299"/>
      <c r="L14" s="58"/>
      <c r="M14" s="299"/>
      <c r="N14" s="83"/>
      <c r="O14" s="299"/>
      <c r="P14" s="83"/>
      <c r="Q14" s="299"/>
      <c r="R14" s="83"/>
      <c r="S14" s="299"/>
      <c r="T14" s="83"/>
      <c r="U14" s="299"/>
    </row>
    <row r="15" spans="1:21" s="79" customFormat="1" ht="54.75" customHeight="1" x14ac:dyDescent="0.2">
      <c r="A15" s="78"/>
      <c r="B15" s="404" t="s">
        <v>161</v>
      </c>
      <c r="D15" s="12"/>
      <c r="F15" s="106"/>
      <c r="G15" s="299"/>
      <c r="H15" s="106"/>
      <c r="I15" s="299"/>
      <c r="J15" s="298"/>
      <c r="K15" s="299"/>
      <c r="L15" s="58"/>
      <c r="M15" s="299"/>
      <c r="N15" s="83"/>
      <c r="O15" s="299"/>
      <c r="P15" s="83"/>
      <c r="Q15" s="299"/>
      <c r="R15" s="83"/>
      <c r="S15" s="299"/>
      <c r="T15" s="83"/>
      <c r="U15" s="299"/>
    </row>
    <row r="16" spans="1:21" s="13" customFormat="1" ht="34" x14ac:dyDescent="0.2">
      <c r="A16" s="69"/>
      <c r="B16" s="405" t="s">
        <v>162</v>
      </c>
      <c r="D16" s="12" t="s">
        <v>118</v>
      </c>
      <c r="F16" s="106" t="s">
        <v>67</v>
      </c>
      <c r="H16" s="106" t="s">
        <v>119</v>
      </c>
      <c r="L16" s="389"/>
    </row>
    <row r="17" spans="2:8" ht="49.5" customHeight="1" x14ac:dyDescent="0.2">
      <c r="B17" s="406" t="s">
        <v>163</v>
      </c>
      <c r="D17" s="12"/>
      <c r="F17" s="106"/>
      <c r="H17" s="106"/>
    </row>
    <row r="18" spans="2:8" ht="45" x14ac:dyDescent="0.2">
      <c r="B18" s="407" t="s">
        <v>164</v>
      </c>
      <c r="D18" s="12" t="s">
        <v>118</v>
      </c>
      <c r="F18" s="106" t="s">
        <v>67</v>
      </c>
      <c r="H18" s="106" t="s">
        <v>119</v>
      </c>
    </row>
  </sheetData>
  <mergeCells count="1">
    <mergeCell ref="J7:J12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19"/>
  <sheetViews>
    <sheetView zoomScale="55" zoomScaleNormal="55" zoomScalePageLayoutView="70" workbookViewId="0">
      <selection activeCell="N31" sqref="N31"/>
    </sheetView>
  </sheetViews>
  <sheetFormatPr baseColWidth="10" defaultColWidth="10.6640625" defaultRowHeight="16" x14ac:dyDescent="0.2"/>
  <cols>
    <col min="1" max="1" width="18.1640625" customWidth="1"/>
    <col min="2" max="2" width="37.1640625" style="255" customWidth="1"/>
    <col min="3" max="3" width="3.6640625" customWidth="1"/>
    <col min="4" max="4" width="41.33203125" customWidth="1"/>
    <col min="5" max="5" width="3.6640625" customWidth="1"/>
    <col min="6" max="6" width="30.5" customWidth="1"/>
    <col min="7" max="7" width="3.6640625" customWidth="1"/>
    <col min="8" max="8" width="30.5" customWidth="1"/>
    <col min="9" max="9" width="3.6640625" customWidth="1"/>
    <col min="10" max="10" width="47.83203125" customWidth="1"/>
    <col min="11" max="11" width="3.1640625" customWidth="1"/>
    <col min="12" max="12" width="29" style="380" customWidth="1"/>
    <col min="13" max="13" width="3.1640625" customWidth="1"/>
    <col min="14" max="14" width="39.6640625" customWidth="1"/>
    <col min="15" max="15" width="3.1640625" customWidth="1"/>
    <col min="16" max="16" width="39.6640625" customWidth="1"/>
    <col min="17" max="17" width="3.1640625" customWidth="1"/>
    <col min="18" max="18" width="39.6640625" customWidth="1"/>
    <col min="19" max="19" width="3.1640625" customWidth="1"/>
    <col min="20" max="20" width="39.6640625" customWidth="1"/>
    <col min="21" max="21" width="3.1640625" customWidth="1"/>
    <col min="22" max="300" width="10.83203125"/>
  </cols>
  <sheetData>
    <row r="1" spans="1:21" ht="26" x14ac:dyDescent="0.3">
      <c r="A1" s="2" t="s">
        <v>165</v>
      </c>
    </row>
    <row r="3" spans="1:21" s="46" customFormat="1" ht="195" x14ac:dyDescent="0.2">
      <c r="A3" s="282" t="s">
        <v>166</v>
      </c>
      <c r="B3" s="65" t="s">
        <v>167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252"/>
      <c r="D4" s="56"/>
      <c r="F4" s="56"/>
      <c r="H4" s="56"/>
      <c r="J4" s="57"/>
      <c r="L4" s="382"/>
      <c r="N4" s="57"/>
      <c r="P4" s="57"/>
      <c r="R4" s="57"/>
      <c r="T4" s="57"/>
    </row>
    <row r="5" spans="1:21" s="62" customFormat="1" ht="171" x14ac:dyDescent="0.2">
      <c r="A5" s="60"/>
      <c r="B5" s="99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301"/>
      <c r="N5" s="55" t="s">
        <v>129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252"/>
      <c r="D6" s="56"/>
      <c r="F6" s="56"/>
      <c r="H6" s="56"/>
      <c r="J6" s="57"/>
      <c r="L6" s="382"/>
      <c r="N6" s="57"/>
      <c r="P6" s="57"/>
      <c r="R6" s="57"/>
      <c r="T6" s="57"/>
    </row>
    <row r="7" spans="1:21" s="11" customFormat="1" ht="32" customHeight="1" x14ac:dyDescent="0.2">
      <c r="A7" s="17"/>
      <c r="B7" s="91" t="s">
        <v>168</v>
      </c>
      <c r="D7" s="12" t="s">
        <v>118</v>
      </c>
      <c r="F7" s="106" t="s">
        <v>67</v>
      </c>
      <c r="G7" s="22"/>
      <c r="H7" s="106" t="s">
        <v>119</v>
      </c>
      <c r="I7" s="22"/>
      <c r="J7" s="328"/>
      <c r="K7" s="22"/>
      <c r="L7" s="58"/>
      <c r="M7" s="22"/>
      <c r="N7" s="45"/>
      <c r="O7" s="44"/>
      <c r="P7" s="45"/>
      <c r="Q7" s="44"/>
      <c r="R7" s="45"/>
      <c r="S7" s="44"/>
      <c r="T7" s="45"/>
      <c r="U7" s="22"/>
    </row>
    <row r="8" spans="1:21" s="11" customFormat="1" ht="32" customHeight="1" x14ac:dyDescent="0.2">
      <c r="A8" s="17"/>
      <c r="B8" s="250" t="s">
        <v>169</v>
      </c>
      <c r="D8" s="12" t="s">
        <v>118</v>
      </c>
      <c r="F8" s="106" t="s">
        <v>67</v>
      </c>
      <c r="G8" s="22"/>
      <c r="H8" s="106" t="s">
        <v>119</v>
      </c>
      <c r="I8" s="22"/>
      <c r="J8" s="329"/>
      <c r="K8" s="44"/>
      <c r="L8" s="58"/>
      <c r="M8" s="44"/>
      <c r="N8" s="45"/>
      <c r="O8" s="44"/>
      <c r="P8" s="45"/>
      <c r="Q8" s="44"/>
      <c r="R8" s="45"/>
      <c r="S8" s="44"/>
      <c r="T8" s="45"/>
      <c r="U8" s="44"/>
    </row>
    <row r="9" spans="1:21" s="11" customFormat="1" ht="32" customHeight="1" x14ac:dyDescent="0.2">
      <c r="A9" s="17"/>
      <c r="B9" s="250" t="s">
        <v>170</v>
      </c>
      <c r="D9" s="12" t="s">
        <v>118</v>
      </c>
      <c r="F9" s="106" t="s">
        <v>67</v>
      </c>
      <c r="G9" s="22"/>
      <c r="H9" s="106" t="s">
        <v>119</v>
      </c>
      <c r="I9" s="22"/>
      <c r="J9" s="329"/>
      <c r="K9" s="46"/>
      <c r="L9" s="58"/>
      <c r="M9" s="46"/>
      <c r="N9" s="45"/>
      <c r="O9" s="46"/>
      <c r="P9" s="45"/>
      <c r="Q9" s="46"/>
      <c r="R9" s="45"/>
      <c r="S9" s="46"/>
      <c r="T9" s="45"/>
      <c r="U9" s="46"/>
    </row>
    <row r="10" spans="1:21" s="11" customFormat="1" ht="32" customHeight="1" x14ac:dyDescent="0.2">
      <c r="A10" s="17"/>
      <c r="B10" s="250" t="s">
        <v>171</v>
      </c>
      <c r="D10" s="12" t="s">
        <v>118</v>
      </c>
      <c r="F10" s="106" t="s">
        <v>67</v>
      </c>
      <c r="G10" s="22"/>
      <c r="H10" s="106" t="s">
        <v>119</v>
      </c>
      <c r="I10" s="22"/>
      <c r="J10" s="329"/>
      <c r="K10" s="46"/>
      <c r="L10" s="58"/>
      <c r="M10" s="46"/>
      <c r="N10" s="45"/>
      <c r="O10" s="46"/>
      <c r="P10" s="45"/>
      <c r="Q10" s="46"/>
      <c r="R10" s="45"/>
      <c r="S10" s="46"/>
      <c r="T10" s="45"/>
      <c r="U10" s="46"/>
    </row>
    <row r="11" spans="1:21" s="11" customFormat="1" ht="32" customHeight="1" x14ac:dyDescent="0.2">
      <c r="A11" s="17"/>
      <c r="B11" s="85" t="s">
        <v>172</v>
      </c>
      <c r="D11" s="12" t="s">
        <v>118</v>
      </c>
      <c r="F11" s="106" t="s">
        <v>67</v>
      </c>
      <c r="G11" s="22"/>
      <c r="H11" s="106" t="s">
        <v>119</v>
      </c>
      <c r="I11" s="22"/>
      <c r="J11" s="329"/>
      <c r="K11" s="44"/>
      <c r="L11" s="58"/>
      <c r="M11" s="44"/>
      <c r="N11" s="45"/>
      <c r="O11" s="44"/>
      <c r="P11" s="45"/>
      <c r="Q11" s="44"/>
      <c r="R11" s="45"/>
      <c r="S11" s="44"/>
      <c r="T11" s="45"/>
      <c r="U11" s="44"/>
    </row>
    <row r="12" spans="1:21" s="11" customFormat="1" ht="42.5" customHeight="1" x14ac:dyDescent="0.2">
      <c r="A12" s="17"/>
      <c r="B12" s="250" t="s">
        <v>173</v>
      </c>
      <c r="D12" s="12" t="s">
        <v>118</v>
      </c>
      <c r="F12" s="106" t="s">
        <v>67</v>
      </c>
      <c r="G12" s="22"/>
      <c r="H12" s="106" t="s">
        <v>119</v>
      </c>
      <c r="I12" s="22"/>
      <c r="J12" s="329"/>
      <c r="K12" s="22"/>
      <c r="L12" s="58"/>
      <c r="M12" s="22"/>
      <c r="N12" s="45"/>
      <c r="O12" s="22"/>
      <c r="P12" s="45"/>
      <c r="Q12" s="22"/>
      <c r="R12" s="45"/>
      <c r="S12" s="22"/>
      <c r="T12" s="45"/>
      <c r="U12" s="22"/>
    </row>
    <row r="13" spans="1:21" s="11" customFormat="1" ht="32" customHeight="1" x14ac:dyDescent="0.2">
      <c r="A13" s="17"/>
      <c r="B13" s="250" t="s">
        <v>174</v>
      </c>
      <c r="D13" s="12" t="s">
        <v>118</v>
      </c>
      <c r="F13" s="106" t="s">
        <v>67</v>
      </c>
      <c r="G13" s="22"/>
      <c r="H13" s="106" t="s">
        <v>119</v>
      </c>
      <c r="I13" s="22"/>
      <c r="J13" s="329"/>
      <c r="K13" s="22"/>
      <c r="L13" s="58"/>
      <c r="M13" s="22"/>
      <c r="N13" s="45"/>
      <c r="O13" s="22"/>
      <c r="P13" s="45"/>
      <c r="Q13" s="22"/>
      <c r="R13" s="45"/>
      <c r="S13" s="22"/>
      <c r="T13" s="45"/>
      <c r="U13" s="22"/>
    </row>
    <row r="14" spans="1:21" s="11" customFormat="1" ht="32" customHeight="1" x14ac:dyDescent="0.2">
      <c r="A14" s="17"/>
      <c r="B14" s="250" t="s">
        <v>175</v>
      </c>
      <c r="D14" s="12" t="s">
        <v>118</v>
      </c>
      <c r="F14" s="106" t="s">
        <v>67</v>
      </c>
      <c r="G14" s="22"/>
      <c r="H14" s="106" t="s">
        <v>119</v>
      </c>
      <c r="I14" s="22"/>
      <c r="J14" s="329"/>
      <c r="K14" s="22"/>
      <c r="L14" s="58"/>
      <c r="M14" s="22"/>
      <c r="N14" s="45"/>
      <c r="O14" s="22"/>
      <c r="P14" s="45"/>
      <c r="Q14" s="22"/>
      <c r="R14" s="45"/>
      <c r="S14" s="22"/>
      <c r="T14" s="45"/>
      <c r="U14" s="22"/>
    </row>
    <row r="15" spans="1:21" s="11" customFormat="1" ht="32" customHeight="1" x14ac:dyDescent="0.2">
      <c r="A15" s="17"/>
      <c r="B15" s="250" t="s">
        <v>176</v>
      </c>
      <c r="D15" s="12" t="s">
        <v>118</v>
      </c>
      <c r="F15" s="106" t="s">
        <v>67</v>
      </c>
      <c r="G15" s="48"/>
      <c r="H15" s="106" t="s">
        <v>119</v>
      </c>
      <c r="I15" s="48"/>
      <c r="J15" s="329"/>
      <c r="K15" s="48"/>
      <c r="L15" s="58"/>
      <c r="M15" s="48"/>
      <c r="N15" s="45"/>
      <c r="O15" s="48"/>
      <c r="P15" s="45"/>
      <c r="Q15" s="48"/>
      <c r="R15" s="45"/>
      <c r="S15" s="48"/>
      <c r="T15" s="45"/>
      <c r="U15" s="48"/>
    </row>
    <row r="16" spans="1:21" s="11" customFormat="1" ht="32" customHeight="1" x14ac:dyDescent="0.2">
      <c r="A16" s="17"/>
      <c r="B16" s="250" t="s">
        <v>177</v>
      </c>
      <c r="D16" s="12" t="s">
        <v>118</v>
      </c>
      <c r="F16" s="106" t="s">
        <v>67</v>
      </c>
      <c r="G16" s="48"/>
      <c r="H16" s="106" t="s">
        <v>119</v>
      </c>
      <c r="I16" s="48"/>
      <c r="J16" s="329"/>
      <c r="K16" s="48"/>
      <c r="L16" s="58"/>
      <c r="M16" s="48"/>
      <c r="N16" s="45"/>
      <c r="O16" s="48"/>
      <c r="P16" s="45"/>
      <c r="Q16" s="48"/>
      <c r="R16" s="45"/>
      <c r="S16" s="48"/>
      <c r="T16" s="45"/>
      <c r="U16" s="48"/>
    </row>
    <row r="17" spans="1:21" s="11" customFormat="1" ht="32" customHeight="1" x14ac:dyDescent="0.2">
      <c r="A17" s="17"/>
      <c r="B17" s="256" t="s">
        <v>178</v>
      </c>
      <c r="D17" s="12" t="s">
        <v>118</v>
      </c>
      <c r="F17" s="106" t="s">
        <v>67</v>
      </c>
      <c r="G17" s="48"/>
      <c r="H17" s="106" t="s">
        <v>119</v>
      </c>
      <c r="I17" s="48"/>
      <c r="J17" s="329"/>
      <c r="K17" s="48"/>
      <c r="L17" s="58"/>
      <c r="M17" s="48"/>
      <c r="N17" s="45"/>
      <c r="O17" s="48"/>
      <c r="P17" s="45"/>
      <c r="Q17" s="48"/>
      <c r="R17" s="45"/>
      <c r="S17" s="48"/>
      <c r="T17" s="45"/>
      <c r="U17" s="48"/>
    </row>
    <row r="18" spans="1:21" s="11" customFormat="1" ht="32" customHeight="1" x14ac:dyDescent="0.2">
      <c r="A18" s="17"/>
      <c r="B18" s="91" t="s">
        <v>179</v>
      </c>
      <c r="D18" s="12" t="s">
        <v>118</v>
      </c>
      <c r="F18" s="106" t="s">
        <v>67</v>
      </c>
      <c r="G18" s="48"/>
      <c r="H18" s="106" t="s">
        <v>119</v>
      </c>
      <c r="I18" s="48"/>
      <c r="J18" s="330"/>
      <c r="K18" s="48"/>
      <c r="L18" s="58"/>
      <c r="M18" s="48"/>
      <c r="N18" s="45"/>
      <c r="O18" s="48"/>
      <c r="P18" s="45"/>
      <c r="Q18" s="48"/>
      <c r="R18" s="45"/>
      <c r="S18" s="48"/>
      <c r="T18" s="45"/>
      <c r="U18" s="48"/>
    </row>
    <row r="19" spans="1:21" s="13" customFormat="1" x14ac:dyDescent="0.2">
      <c r="A19" s="69"/>
      <c r="B19" s="257"/>
      <c r="L19" s="385"/>
    </row>
  </sheetData>
  <mergeCells count="1">
    <mergeCell ref="J7:J18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U25"/>
  <sheetViews>
    <sheetView topLeftCell="A5" zoomScale="55" zoomScaleNormal="55" zoomScalePageLayoutView="50" workbookViewId="0">
      <selection activeCell="J28" sqref="J28"/>
    </sheetView>
  </sheetViews>
  <sheetFormatPr baseColWidth="10" defaultColWidth="10.6640625" defaultRowHeight="16" x14ac:dyDescent="0.2"/>
  <cols>
    <col min="1" max="1" width="20" customWidth="1"/>
    <col min="2" max="2" width="65.33203125" style="398" customWidth="1"/>
    <col min="3" max="3" width="3.33203125" customWidth="1"/>
    <col min="4" max="4" width="38.5" customWidth="1"/>
    <col min="5" max="5" width="3.33203125" customWidth="1"/>
    <col min="6" max="6" width="26.33203125" customWidth="1"/>
    <col min="7" max="7" width="3.33203125" customWidth="1"/>
    <col min="8" max="8" width="26.33203125" customWidth="1"/>
    <col min="9" max="9" width="3.33203125" customWidth="1"/>
    <col min="10" max="10" width="51.1640625" customWidth="1"/>
    <col min="11" max="11" width="3.33203125" customWidth="1"/>
    <col min="12" max="12" width="39.1640625" style="380" customWidth="1"/>
    <col min="13" max="13" width="3.1640625" customWidth="1"/>
    <col min="14" max="14" width="39.6640625" customWidth="1"/>
    <col min="15" max="15" width="3.33203125" customWidth="1"/>
    <col min="16" max="16" width="39.6640625" customWidth="1"/>
    <col min="17" max="17" width="3.33203125" customWidth="1"/>
    <col min="18" max="18" width="39.6640625" customWidth="1"/>
    <col min="19" max="19" width="3.33203125" customWidth="1"/>
    <col min="20" max="20" width="39.6640625" customWidth="1"/>
    <col min="21" max="21" width="3.33203125" customWidth="1"/>
  </cols>
  <sheetData>
    <row r="1" spans="1:21" ht="26" x14ac:dyDescent="0.3">
      <c r="A1" s="2" t="s">
        <v>180</v>
      </c>
    </row>
    <row r="3" spans="1:21" s="46" customFormat="1" ht="150" x14ac:dyDescent="0.2">
      <c r="A3" s="282" t="s">
        <v>181</v>
      </c>
      <c r="B3" s="399" t="s">
        <v>182</v>
      </c>
      <c r="D3" s="12" t="s">
        <v>104</v>
      </c>
      <c r="F3" s="66"/>
      <c r="H3" s="66"/>
      <c r="J3" s="58"/>
      <c r="L3" s="58"/>
      <c r="N3" s="45"/>
      <c r="P3" s="45"/>
      <c r="R3" s="45"/>
      <c r="T3" s="45"/>
    </row>
    <row r="4" spans="1:21" s="44" customFormat="1" ht="18" x14ac:dyDescent="0.2">
      <c r="A4" s="64"/>
      <c r="B4" s="400"/>
      <c r="D4" s="56"/>
      <c r="F4" s="56"/>
      <c r="H4" s="56"/>
      <c r="J4" s="57"/>
      <c r="L4" s="382"/>
      <c r="N4" s="57"/>
      <c r="P4" s="57"/>
      <c r="R4" s="57"/>
      <c r="T4" s="57"/>
    </row>
    <row r="5" spans="1:21" s="62" customFormat="1" ht="114" x14ac:dyDescent="0.2">
      <c r="A5" s="60"/>
      <c r="B5" s="401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J5" s="55" t="s">
        <v>109</v>
      </c>
      <c r="K5" s="54"/>
      <c r="L5" s="386" t="s">
        <v>110</v>
      </c>
      <c r="M5" s="301"/>
      <c r="N5" s="55" t="s">
        <v>183</v>
      </c>
      <c r="O5" s="54"/>
      <c r="P5" s="55" t="s">
        <v>112</v>
      </c>
      <c r="Q5" s="54"/>
      <c r="R5" s="55" t="s">
        <v>113</v>
      </c>
      <c r="S5" s="54"/>
      <c r="T5" s="55" t="s">
        <v>114</v>
      </c>
      <c r="U5" s="54"/>
    </row>
    <row r="6" spans="1:21" s="44" customFormat="1" ht="18" x14ac:dyDescent="0.2">
      <c r="A6" s="64"/>
      <c r="B6" s="400"/>
      <c r="D6" s="56"/>
      <c r="F6" s="56"/>
      <c r="H6" s="56"/>
      <c r="J6" s="57"/>
      <c r="L6" s="382"/>
      <c r="N6" s="57"/>
      <c r="P6" s="57"/>
      <c r="R6" s="57"/>
      <c r="T6" s="57"/>
    </row>
    <row r="7" spans="1:21" s="46" customFormat="1" ht="30" x14ac:dyDescent="0.2">
      <c r="A7" s="282" t="s">
        <v>130</v>
      </c>
      <c r="B7" s="399" t="s">
        <v>184</v>
      </c>
      <c r="D7" s="12" t="s">
        <v>57</v>
      </c>
      <c r="F7" s="66"/>
      <c r="H7" s="66"/>
      <c r="J7" s="58"/>
      <c r="L7" s="58"/>
    </row>
    <row r="8" spans="1:21" s="44" customFormat="1" ht="18" x14ac:dyDescent="0.2">
      <c r="A8" s="76"/>
      <c r="B8" s="400"/>
      <c r="D8" s="56"/>
      <c r="F8" s="56"/>
      <c r="H8" s="56"/>
      <c r="J8" s="57"/>
      <c r="L8" s="382"/>
    </row>
    <row r="9" spans="1:21" s="11" customFormat="1" ht="51" customHeight="1" x14ac:dyDescent="0.2">
      <c r="A9" s="282" t="s">
        <v>185</v>
      </c>
      <c r="B9" s="402" t="s">
        <v>186</v>
      </c>
      <c r="D9" s="12" t="s">
        <v>118</v>
      </c>
      <c r="F9" s="106" t="s">
        <v>67</v>
      </c>
      <c r="G9" s="22"/>
      <c r="H9" s="106" t="s">
        <v>119</v>
      </c>
      <c r="I9" s="22"/>
      <c r="J9" s="328"/>
      <c r="K9" s="22"/>
      <c r="L9" s="58"/>
      <c r="M9" s="22"/>
      <c r="N9" s="300"/>
      <c r="O9" s="44"/>
      <c r="P9" s="300"/>
      <c r="Q9" s="44"/>
      <c r="R9" s="45"/>
      <c r="S9" s="44"/>
      <c r="T9" s="45"/>
      <c r="U9" s="22"/>
    </row>
    <row r="10" spans="1:21" s="11" customFormat="1" ht="51" customHeight="1" x14ac:dyDescent="0.2">
      <c r="A10" s="321" t="s">
        <v>187</v>
      </c>
      <c r="B10" s="408" t="s">
        <v>594</v>
      </c>
      <c r="D10" s="12" t="s">
        <v>118</v>
      </c>
      <c r="F10" s="106" t="s">
        <v>67</v>
      </c>
      <c r="G10" s="22"/>
      <c r="H10" s="106" t="s">
        <v>119</v>
      </c>
      <c r="I10" s="22"/>
      <c r="J10" s="329"/>
      <c r="K10" s="44"/>
      <c r="L10" s="58"/>
      <c r="M10" s="44"/>
      <c r="N10" s="45"/>
      <c r="O10" s="44"/>
      <c r="P10" s="45"/>
      <c r="Q10" s="44"/>
      <c r="R10" s="45"/>
      <c r="S10" s="44"/>
      <c r="T10" s="45"/>
      <c r="U10" s="44"/>
    </row>
    <row r="11" spans="1:21" s="11" customFormat="1" ht="51" customHeight="1" x14ac:dyDescent="0.2">
      <c r="A11" s="332"/>
      <c r="B11" s="409" t="s">
        <v>595</v>
      </c>
      <c r="D11" s="12" t="s">
        <v>118</v>
      </c>
      <c r="F11" s="106" t="s">
        <v>67</v>
      </c>
      <c r="G11" s="22"/>
      <c r="H11" s="106" t="s">
        <v>119</v>
      </c>
      <c r="I11" s="22"/>
      <c r="J11" s="329"/>
      <c r="K11" s="46"/>
      <c r="L11" s="58"/>
      <c r="M11" s="46"/>
      <c r="N11" s="45"/>
      <c r="O11" s="46"/>
      <c r="P11" s="45"/>
      <c r="Q11" s="46"/>
      <c r="R11" s="45"/>
      <c r="S11" s="46"/>
      <c r="T11" s="45"/>
      <c r="U11" s="46"/>
    </row>
    <row r="12" spans="1:21" s="11" customFormat="1" ht="51" customHeight="1" x14ac:dyDescent="0.2">
      <c r="A12" s="332"/>
      <c r="B12" s="409" t="s">
        <v>596</v>
      </c>
      <c r="D12" s="12" t="s">
        <v>118</v>
      </c>
      <c r="F12" s="106" t="s">
        <v>67</v>
      </c>
      <c r="G12" s="22"/>
      <c r="H12" s="106" t="s">
        <v>119</v>
      </c>
      <c r="I12" s="22"/>
      <c r="J12" s="329"/>
      <c r="K12" s="44"/>
      <c r="L12" s="58"/>
      <c r="M12" s="44"/>
      <c r="N12" s="45"/>
      <c r="O12" s="44"/>
      <c r="P12" s="45"/>
      <c r="Q12" s="44"/>
      <c r="R12" s="45"/>
      <c r="S12" s="44"/>
      <c r="T12" s="45"/>
      <c r="U12" s="44"/>
    </row>
    <row r="13" spans="1:21" s="11" customFormat="1" ht="51" customHeight="1" x14ac:dyDescent="0.2">
      <c r="A13" s="332"/>
      <c r="B13" s="409" t="s">
        <v>597</v>
      </c>
      <c r="D13" s="12" t="s">
        <v>118</v>
      </c>
      <c r="F13" s="106" t="s">
        <v>67</v>
      </c>
      <c r="G13" s="22"/>
      <c r="H13" s="106" t="s">
        <v>119</v>
      </c>
      <c r="I13" s="22"/>
      <c r="J13" s="329"/>
      <c r="K13" s="22"/>
      <c r="L13" s="58"/>
      <c r="M13" s="22"/>
      <c r="N13" s="45"/>
      <c r="O13" s="22"/>
      <c r="P13" s="45"/>
      <c r="Q13" s="22"/>
      <c r="R13" s="45"/>
      <c r="S13" s="22"/>
      <c r="T13" s="45"/>
      <c r="U13" s="22"/>
    </row>
    <row r="14" spans="1:21" s="11" customFormat="1" ht="51" customHeight="1" x14ac:dyDescent="0.2">
      <c r="A14" s="332"/>
      <c r="B14" s="409" t="s">
        <v>598</v>
      </c>
      <c r="D14" s="12" t="s">
        <v>118</v>
      </c>
      <c r="F14" s="106" t="s">
        <v>67</v>
      </c>
      <c r="G14" s="22"/>
      <c r="H14" s="106" t="s">
        <v>119</v>
      </c>
      <c r="I14" s="22"/>
      <c r="J14" s="329"/>
      <c r="K14" s="22"/>
      <c r="L14" s="58"/>
      <c r="M14" s="22"/>
      <c r="N14" s="45"/>
      <c r="O14" s="22"/>
      <c r="P14" s="45"/>
      <c r="Q14" s="22"/>
      <c r="R14" s="45"/>
      <c r="S14" s="22"/>
      <c r="T14" s="45"/>
      <c r="U14" s="22"/>
    </row>
    <row r="15" spans="1:21" s="11" customFormat="1" ht="51" customHeight="1" x14ac:dyDescent="0.2">
      <c r="A15" s="332"/>
      <c r="B15" s="409" t="s">
        <v>599</v>
      </c>
      <c r="D15" s="12" t="s">
        <v>118</v>
      </c>
      <c r="F15" s="106" t="s">
        <v>67</v>
      </c>
      <c r="G15" s="22"/>
      <c r="H15" s="106" t="s">
        <v>119</v>
      </c>
      <c r="I15" s="22"/>
      <c r="J15" s="329"/>
      <c r="K15" s="22"/>
      <c r="L15" s="58"/>
      <c r="M15" s="22"/>
      <c r="N15" s="45"/>
      <c r="O15" s="22"/>
      <c r="P15" s="45"/>
      <c r="Q15" s="22"/>
      <c r="R15" s="45"/>
      <c r="S15" s="22"/>
      <c r="T15" s="45"/>
      <c r="U15" s="22"/>
    </row>
    <row r="16" spans="1:21" s="11" customFormat="1" ht="51" customHeight="1" x14ac:dyDescent="0.2">
      <c r="A16" s="321" t="s">
        <v>188</v>
      </c>
      <c r="B16" s="402" t="s">
        <v>189</v>
      </c>
      <c r="D16" s="12" t="s">
        <v>118</v>
      </c>
      <c r="F16" s="106" t="s">
        <v>67</v>
      </c>
      <c r="G16" s="48"/>
      <c r="H16" s="106" t="s">
        <v>119</v>
      </c>
      <c r="I16" s="48"/>
      <c r="J16" s="329"/>
      <c r="K16" s="48"/>
      <c r="L16" s="58"/>
      <c r="M16" s="48"/>
      <c r="N16" s="45"/>
      <c r="O16" s="48"/>
      <c r="P16" s="45"/>
      <c r="Q16" s="48"/>
      <c r="R16" s="45"/>
      <c r="S16" s="48"/>
      <c r="T16" s="45"/>
      <c r="U16" s="48"/>
    </row>
    <row r="17" spans="1:21" s="11" customFormat="1" ht="51" customHeight="1" x14ac:dyDescent="0.2">
      <c r="A17" s="332"/>
      <c r="B17" s="402" t="s">
        <v>190</v>
      </c>
      <c r="D17" s="12" t="s">
        <v>118</v>
      </c>
      <c r="F17" s="106" t="s">
        <v>67</v>
      </c>
      <c r="G17" s="48"/>
      <c r="H17" s="106" t="s">
        <v>119</v>
      </c>
      <c r="I17" s="48"/>
      <c r="J17" s="329"/>
      <c r="K17" s="48"/>
      <c r="L17" s="58"/>
      <c r="M17" s="48"/>
      <c r="N17" s="45"/>
      <c r="O17" s="48"/>
      <c r="P17" s="45"/>
      <c r="Q17" s="48"/>
      <c r="R17" s="45"/>
      <c r="S17" s="48"/>
      <c r="T17" s="45"/>
      <c r="U17" s="48"/>
    </row>
    <row r="18" spans="1:21" s="11" customFormat="1" ht="51" customHeight="1" x14ac:dyDescent="0.2">
      <c r="A18" s="321" t="s">
        <v>191</v>
      </c>
      <c r="B18" s="409" t="s">
        <v>192</v>
      </c>
      <c r="D18" s="12" t="s">
        <v>118</v>
      </c>
      <c r="F18" s="106" t="s">
        <v>67</v>
      </c>
      <c r="G18" s="48"/>
      <c r="H18" s="106" t="s">
        <v>119</v>
      </c>
      <c r="I18" s="48"/>
      <c r="J18" s="329"/>
      <c r="K18" s="48"/>
      <c r="L18" s="58"/>
      <c r="M18" s="48"/>
      <c r="N18" s="45"/>
      <c r="O18" s="48"/>
      <c r="P18" s="45"/>
      <c r="Q18" s="48"/>
      <c r="R18" s="45"/>
      <c r="S18" s="48"/>
      <c r="T18" s="45"/>
      <c r="U18" s="48"/>
    </row>
    <row r="19" spans="1:21" s="11" customFormat="1" ht="51" customHeight="1" x14ac:dyDescent="0.2">
      <c r="A19" s="332"/>
      <c r="B19" s="409" t="s">
        <v>193</v>
      </c>
      <c r="D19" s="12" t="s">
        <v>118</v>
      </c>
      <c r="F19" s="106" t="s">
        <v>67</v>
      </c>
      <c r="G19" s="48"/>
      <c r="H19" s="106" t="s">
        <v>119</v>
      </c>
      <c r="I19" s="48"/>
      <c r="J19" s="329"/>
      <c r="K19" s="48"/>
      <c r="L19" s="58"/>
      <c r="M19" s="48"/>
      <c r="N19" s="45"/>
      <c r="O19" s="48"/>
      <c r="P19" s="45"/>
      <c r="Q19" s="48"/>
      <c r="R19" s="45"/>
      <c r="S19" s="48"/>
      <c r="T19" s="45"/>
      <c r="U19" s="48"/>
    </row>
    <row r="20" spans="1:21" s="11" customFormat="1" ht="51" customHeight="1" x14ac:dyDescent="0.2">
      <c r="A20" s="332"/>
      <c r="B20" s="409" t="s">
        <v>194</v>
      </c>
      <c r="D20" s="12" t="s">
        <v>118</v>
      </c>
      <c r="F20" s="106" t="s">
        <v>67</v>
      </c>
      <c r="G20" s="48"/>
      <c r="H20" s="106" t="s">
        <v>119</v>
      </c>
      <c r="I20" s="48"/>
      <c r="J20" s="329"/>
      <c r="K20" s="48"/>
      <c r="L20" s="58"/>
      <c r="M20" s="48"/>
      <c r="N20" s="45"/>
      <c r="O20" s="48"/>
      <c r="P20" s="45"/>
      <c r="Q20" s="48"/>
      <c r="R20" s="45"/>
      <c r="S20" s="48"/>
      <c r="T20" s="45"/>
      <c r="U20" s="48"/>
    </row>
    <row r="21" spans="1:21" s="11" customFormat="1" ht="51" customHeight="1" x14ac:dyDescent="0.2">
      <c r="A21" s="332"/>
      <c r="B21" s="409" t="s">
        <v>195</v>
      </c>
      <c r="D21" s="12" t="s">
        <v>118</v>
      </c>
      <c r="F21" s="106" t="s">
        <v>67</v>
      </c>
      <c r="G21" s="48"/>
      <c r="H21" s="106" t="s">
        <v>119</v>
      </c>
      <c r="I21" s="48"/>
      <c r="J21" s="329"/>
      <c r="K21" s="48"/>
      <c r="L21" s="58"/>
      <c r="M21" s="48"/>
      <c r="N21" s="45"/>
      <c r="O21" s="48"/>
      <c r="P21" s="45"/>
      <c r="Q21" s="48"/>
      <c r="R21" s="45"/>
      <c r="S21" s="48"/>
      <c r="T21" s="45"/>
      <c r="U21" s="48"/>
    </row>
    <row r="22" spans="1:21" s="11" customFormat="1" ht="51" customHeight="1" x14ac:dyDescent="0.2">
      <c r="A22" s="321" t="s">
        <v>196</v>
      </c>
      <c r="B22" s="409" t="s">
        <v>197</v>
      </c>
      <c r="D22" s="12" t="s">
        <v>118</v>
      </c>
      <c r="F22" s="106" t="s">
        <v>67</v>
      </c>
      <c r="G22" s="48"/>
      <c r="H22" s="106" t="s">
        <v>119</v>
      </c>
      <c r="I22" s="48"/>
      <c r="J22" s="329"/>
      <c r="K22" s="48"/>
      <c r="L22" s="58"/>
      <c r="M22" s="48"/>
      <c r="N22" s="45"/>
      <c r="O22" s="48"/>
      <c r="P22" s="45"/>
      <c r="Q22" s="48"/>
      <c r="R22" s="45"/>
      <c r="S22" s="48"/>
      <c r="T22" s="45"/>
      <c r="U22" s="48"/>
    </row>
    <row r="23" spans="1:21" s="11" customFormat="1" ht="51" customHeight="1" x14ac:dyDescent="0.2">
      <c r="A23" s="332"/>
      <c r="B23" s="409" t="s">
        <v>198</v>
      </c>
      <c r="D23" s="12" t="s">
        <v>118</v>
      </c>
      <c r="F23" s="106" t="s">
        <v>67</v>
      </c>
      <c r="G23" s="48"/>
      <c r="H23" s="106" t="s">
        <v>119</v>
      </c>
      <c r="I23" s="48"/>
      <c r="J23" s="329"/>
      <c r="K23" s="48"/>
      <c r="L23" s="58"/>
      <c r="M23" s="48"/>
      <c r="N23" s="45"/>
      <c r="O23" s="48"/>
      <c r="P23" s="45"/>
      <c r="Q23" s="48"/>
      <c r="R23" s="45"/>
      <c r="S23" s="48"/>
      <c r="T23" s="45"/>
      <c r="U23" s="48"/>
    </row>
    <row r="24" spans="1:21" s="11" customFormat="1" ht="51" customHeight="1" x14ac:dyDescent="0.2">
      <c r="A24" s="282" t="s">
        <v>199</v>
      </c>
      <c r="B24" s="409" t="s">
        <v>200</v>
      </c>
      <c r="D24" s="12" t="s">
        <v>118</v>
      </c>
      <c r="F24" s="106" t="s">
        <v>67</v>
      </c>
      <c r="G24" s="48"/>
      <c r="H24" s="106" t="s">
        <v>119</v>
      </c>
      <c r="I24" s="48"/>
      <c r="J24" s="330"/>
      <c r="K24" s="48"/>
      <c r="L24" s="58"/>
      <c r="M24" s="48"/>
      <c r="N24" s="45"/>
      <c r="O24" s="48"/>
      <c r="P24" s="45"/>
      <c r="Q24" s="48"/>
      <c r="R24" s="45"/>
      <c r="S24" s="48"/>
      <c r="T24" s="45"/>
      <c r="U24" s="48"/>
    </row>
    <row r="25" spans="1:21" s="13" customFormat="1" x14ac:dyDescent="0.2">
      <c r="A25" s="69"/>
      <c r="B25" s="405"/>
      <c r="L25" s="385"/>
    </row>
  </sheetData>
  <mergeCells count="5">
    <mergeCell ref="A10:A15"/>
    <mergeCell ref="A16:A17"/>
    <mergeCell ref="A18:A21"/>
    <mergeCell ref="A22:A23"/>
    <mergeCell ref="J9:J24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U9"/>
  <sheetViews>
    <sheetView zoomScale="62" zoomScaleNormal="62" workbookViewId="0">
      <selection activeCell="N22" sqref="N22"/>
    </sheetView>
  </sheetViews>
  <sheetFormatPr baseColWidth="10" defaultColWidth="10.6640625" defaultRowHeight="16" x14ac:dyDescent="0.2"/>
  <cols>
    <col min="1" max="1" width="18.33203125" customWidth="1"/>
    <col min="2" max="2" width="37.5" style="251" customWidth="1"/>
    <col min="3" max="3" width="3" customWidth="1"/>
    <col min="4" max="4" width="32.5" customWidth="1"/>
    <col min="5" max="5" width="3" customWidth="1"/>
    <col min="6" max="6" width="28.6640625" customWidth="1"/>
    <col min="7" max="7" width="3" customWidth="1"/>
    <col min="8" max="8" width="28.6640625" customWidth="1"/>
    <col min="9" max="9" width="3" customWidth="1"/>
    <col min="10" max="10" width="39.6640625" customWidth="1"/>
    <col min="11" max="11" width="3.1640625" customWidth="1"/>
    <col min="12" max="12" width="30.1640625" style="380" customWidth="1"/>
    <col min="13" max="13" width="3.1640625" customWidth="1"/>
    <col min="14" max="14" width="39.6640625" customWidth="1"/>
    <col min="15" max="15" width="3.1640625" customWidth="1"/>
    <col min="16" max="16" width="39.6640625" customWidth="1"/>
    <col min="17" max="17" width="3.1640625" customWidth="1"/>
    <col min="18" max="18" width="39.6640625" customWidth="1"/>
    <col min="19" max="19" width="3.1640625" customWidth="1"/>
    <col min="20" max="20" width="39.6640625" customWidth="1"/>
    <col min="21" max="21" width="3.1640625" customWidth="1"/>
  </cols>
  <sheetData>
    <row r="1" spans="1:21" ht="26" x14ac:dyDescent="0.3">
      <c r="A1" s="2" t="s">
        <v>201</v>
      </c>
    </row>
    <row r="3" spans="1:21" s="36" customFormat="1" ht="120" x14ac:dyDescent="0.2">
      <c r="A3" s="37" t="s">
        <v>202</v>
      </c>
      <c r="B3" s="38" t="s">
        <v>203</v>
      </c>
      <c r="C3" s="39"/>
      <c r="D3" s="12" t="s">
        <v>104</v>
      </c>
      <c r="E3" s="39"/>
      <c r="F3" s="40"/>
      <c r="G3" s="39"/>
      <c r="H3" s="40"/>
      <c r="I3" s="39"/>
      <c r="J3" s="8"/>
      <c r="L3" s="8"/>
      <c r="N3" s="42"/>
      <c r="P3" s="42"/>
      <c r="R3" s="42"/>
      <c r="T3" s="42"/>
    </row>
    <row r="4" spans="1:21" s="3" customFormat="1" ht="18" x14ac:dyDescent="0.2">
      <c r="B4" s="258"/>
      <c r="D4" s="4"/>
      <c r="F4" s="4"/>
      <c r="H4" s="4"/>
      <c r="J4" s="5"/>
      <c r="L4" s="391"/>
      <c r="N4" s="5"/>
      <c r="P4" s="5"/>
      <c r="R4" s="5"/>
      <c r="T4" s="5"/>
    </row>
    <row r="5" spans="1:21" s="3" customFormat="1" ht="152" x14ac:dyDescent="0.2">
      <c r="B5" s="258" t="s">
        <v>105</v>
      </c>
      <c r="D5" s="99" t="s">
        <v>106</v>
      </c>
      <c r="E5" s="54"/>
      <c r="F5" s="99" t="s">
        <v>107</v>
      </c>
      <c r="G5" s="54"/>
      <c r="H5" s="99" t="s">
        <v>108</v>
      </c>
      <c r="I5" s="62"/>
      <c r="J5" s="55" t="s">
        <v>109</v>
      </c>
      <c r="K5" s="34"/>
      <c r="L5" s="393" t="s">
        <v>110</v>
      </c>
      <c r="M5" s="34"/>
      <c r="N5" s="35" t="s">
        <v>129</v>
      </c>
      <c r="O5" s="34"/>
      <c r="P5" s="35" t="s">
        <v>112</v>
      </c>
      <c r="Q5" s="34"/>
      <c r="R5" s="35" t="s">
        <v>113</v>
      </c>
      <c r="S5" s="34"/>
      <c r="T5" s="35" t="s">
        <v>114</v>
      </c>
      <c r="U5" s="34"/>
    </row>
    <row r="6" spans="1:21" s="3" customFormat="1" ht="18" x14ac:dyDescent="0.2">
      <c r="B6" s="258"/>
      <c r="D6" s="4"/>
      <c r="F6" s="4"/>
      <c r="H6" s="4"/>
      <c r="J6" s="5"/>
      <c r="L6" s="391"/>
      <c r="N6" s="5"/>
      <c r="P6" s="5"/>
      <c r="R6" s="5"/>
      <c r="T6" s="5"/>
    </row>
    <row r="7" spans="1:21" s="6" customFormat="1" ht="115" customHeight="1" x14ac:dyDescent="0.2">
      <c r="A7" s="16"/>
      <c r="B7" s="259" t="s">
        <v>204</v>
      </c>
      <c r="C7" s="9"/>
      <c r="D7" s="10" t="s">
        <v>118</v>
      </c>
      <c r="E7" s="9"/>
      <c r="F7" s="106" t="s">
        <v>67</v>
      </c>
      <c r="G7" s="23"/>
      <c r="H7" s="106" t="s">
        <v>119</v>
      </c>
      <c r="I7" s="23"/>
      <c r="J7" s="333"/>
      <c r="K7" s="24"/>
      <c r="L7" s="8"/>
      <c r="M7" s="24"/>
      <c r="N7" s="42"/>
      <c r="O7" s="24"/>
      <c r="P7" s="42"/>
      <c r="Q7" s="24"/>
      <c r="R7" s="42"/>
      <c r="S7" s="24"/>
      <c r="T7" s="42"/>
      <c r="U7" s="24"/>
    </row>
    <row r="8" spans="1:21" s="6" customFormat="1" ht="115" customHeight="1" x14ac:dyDescent="0.2">
      <c r="A8" s="17"/>
      <c r="B8" s="18" t="s">
        <v>205</v>
      </c>
      <c r="C8" s="11"/>
      <c r="D8" s="12" t="s">
        <v>118</v>
      </c>
      <c r="E8" s="11"/>
      <c r="F8" s="106" t="s">
        <v>67</v>
      </c>
      <c r="G8" s="25"/>
      <c r="H8" s="106" t="s">
        <v>119</v>
      </c>
      <c r="I8" s="25"/>
      <c r="J8" s="334"/>
      <c r="K8" s="3"/>
      <c r="L8" s="8"/>
      <c r="M8" s="3"/>
      <c r="N8" s="42"/>
      <c r="O8" s="3"/>
      <c r="P8" s="42"/>
      <c r="Q8" s="3"/>
      <c r="R8" s="42"/>
      <c r="S8" s="3"/>
      <c r="T8" s="42"/>
      <c r="U8" s="3"/>
    </row>
    <row r="9" spans="1:21" s="6" customFormat="1" ht="115" customHeight="1" x14ac:dyDescent="0.2">
      <c r="A9" s="19"/>
      <c r="B9" s="260" t="s">
        <v>206</v>
      </c>
      <c r="C9" s="14"/>
      <c r="D9" s="15" t="s">
        <v>118</v>
      </c>
      <c r="E9" s="14"/>
      <c r="F9" s="106" t="s">
        <v>67</v>
      </c>
      <c r="G9" s="25"/>
      <c r="H9" s="106" t="s">
        <v>119</v>
      </c>
      <c r="I9" s="25"/>
      <c r="J9" s="335"/>
      <c r="K9" s="36"/>
      <c r="L9" s="8"/>
      <c r="M9" s="36"/>
      <c r="N9" s="42"/>
      <c r="O9" s="36"/>
      <c r="P9" s="42"/>
      <c r="Q9" s="36"/>
      <c r="R9" s="42"/>
      <c r="S9" s="36"/>
      <c r="T9" s="42"/>
      <c r="U9" s="36"/>
    </row>
  </sheetData>
  <mergeCells count="1">
    <mergeCell ref="J7:J9"/>
  </mergeCells>
  <pageMargins left="0.7" right="0.7" top="0.75" bottom="0.75" header="0.3" footer="0.3"/>
  <pageSetup paperSize="8" orientation="landscape" horizontalDpi="1200" verticalDpi="1200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B3B790D4CD34F81FC0BEB718ECEB9" ma:contentTypeVersion="12" ma:contentTypeDescription="Create a new document." ma:contentTypeScope="" ma:versionID="f5dd29a87e61a77ba8786bd7134f6628">
  <xsd:schema xmlns:xsd="http://www.w3.org/2001/XMLSchema" xmlns:xs="http://www.w3.org/2001/XMLSchema" xmlns:p="http://schemas.microsoft.com/office/2006/metadata/properties" xmlns:ns2="d9eb0d81-beec-4074-bc6f-8be11319408c" xmlns:ns3="ec4d7596-7f32-41a8-9a95-4275d9a1ea6b" targetNamespace="http://schemas.microsoft.com/office/2006/metadata/properties" ma:root="true" ma:fieldsID="6ca7b408473883a6152b46500ab68b83" ns2:_="" ns3:_="">
    <xsd:import namespace="d9eb0d81-beec-4074-bc6f-8be11319408c"/>
    <xsd:import namespace="ec4d7596-7f32-41a8-9a95-4275d9a1e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eb0d81-beec-4074-bc6f-8be113194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b58f297-623d-4bc9-82bf-53ab639f85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d7596-7f32-41a8-9a95-4275d9a1ea6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5f0baf1-86eb-465a-a248-232f9a8b4d34}" ma:internalName="TaxCatchAll" ma:showField="CatchAllData" ma:web="ec4d7596-7f32-41a8-9a95-4275d9a1ea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4d7596-7f32-41a8-9a95-4275d9a1ea6b" xsi:nil="true"/>
    <lcf76f155ced4ddcb4097134ff3c332f xmlns="d9eb0d81-beec-4074-bc6f-8be11319408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B01722-9741-4F7D-954C-BD4B9C0DD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eb0d81-beec-4074-bc6f-8be11319408c"/>
    <ds:schemaRef ds:uri="ec4d7596-7f32-41a8-9a95-4275d9a1e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9F17E-4F5A-450D-B771-D83C95A89723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ec4d7596-7f32-41a8-9a95-4275d9a1ea6b"/>
    <ds:schemaRef ds:uri="http://purl.org/dc/elements/1.1/"/>
    <ds:schemaRef ds:uri="http://purl.org/dc/terms/"/>
    <ds:schemaRef ds:uri="d9eb0d81-beec-4074-bc6f-8be11319408c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C0BC6C0-7B6D-4886-820A-3A51F212CF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Введение</vt:lpstr>
      <vt:lpstr>Описание</vt:lpstr>
      <vt:lpstr>№ 2.1</vt:lpstr>
      <vt:lpstr>№ 2.2</vt:lpstr>
      <vt:lpstr>№ 2.3</vt:lpstr>
      <vt:lpstr>№ 2.4</vt:lpstr>
      <vt:lpstr>№ 2.5</vt:lpstr>
      <vt:lpstr>№ 2.6</vt:lpstr>
      <vt:lpstr>№ 3.1</vt:lpstr>
      <vt:lpstr>№ 3.2</vt:lpstr>
      <vt:lpstr>№ 3.3</vt:lpstr>
      <vt:lpstr>№ 4.1</vt:lpstr>
      <vt:lpstr>№ 4.1 — Отчитывающиеся субъекты</vt:lpstr>
      <vt:lpstr>№ 4.1 — Правительство</vt:lpstr>
      <vt:lpstr>№ 4.1 — Компания</vt:lpstr>
      <vt:lpstr>№ 4.2</vt:lpstr>
      <vt:lpstr>№ 4.3</vt:lpstr>
      <vt:lpstr>№ 4.4</vt:lpstr>
      <vt:lpstr>№ 4.5</vt:lpstr>
      <vt:lpstr>№ 4.6</vt:lpstr>
      <vt:lpstr>№ 4.7</vt:lpstr>
      <vt:lpstr>№ 4.8</vt:lpstr>
      <vt:lpstr>№ 4.9</vt:lpstr>
      <vt:lpstr>№ 5.1</vt:lpstr>
      <vt:lpstr>№ 5.2</vt:lpstr>
      <vt:lpstr>№ 5.3</vt:lpstr>
      <vt:lpstr>№ 6.1</vt:lpstr>
      <vt:lpstr>№ 6.2</vt:lpstr>
      <vt:lpstr>№ 6.3</vt:lpstr>
      <vt:lpstr>№ 6.4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EITI International Secretariat</dc:creator>
  <cp:keywords/>
  <dc:description/>
  <cp:lastModifiedBy>Leila Pilliard</cp:lastModifiedBy>
  <cp:revision/>
  <dcterms:created xsi:type="dcterms:W3CDTF">2020-07-14T03:16:31Z</dcterms:created>
  <dcterms:modified xsi:type="dcterms:W3CDTF">2022-06-27T13:29:49Z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0x010100F6BB3B790D4CD34F81FC0BEB718ECEB9</vt:lpwstr>
  </property>
  <property fmtid="{D5CDD505-2E9C-101B-9397-08002B2CF9AE}" pid="3" name="MediaServiceImageTags">
    <vt:lpwstr/>
  </property>
</Properties>
</file>