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15"/>
  <workbookPr codeName="ThisWorkbook" defaultThemeVersion="166925"/>
  <mc:AlternateContent xmlns:mc="http://schemas.openxmlformats.org/markup-compatibility/2006">
    <mc:Choice Requires="x15">
      <x15ac:absPath xmlns:x15ac="http://schemas.microsoft.com/office/spreadsheetml/2010/11/ac" url="https://extractives.sharepoint.com/sites/Validation/Shared Documents/Validation Guide, procedure and templates/2022 revisions to Validation Guide, procedure and templates/"/>
    </mc:Choice>
  </mc:AlternateContent>
  <xr:revisionPtr revIDLastSave="183" documentId="13_ncr:1_{DC7C88E6-EADB-D649-BC6D-492A8A4AA455}" xr6:coauthVersionLast="47" xr6:coauthVersionMax="47" xr10:uidLastSave="{C2000E94-F958-7543-9CD2-B7737001E41F}"/>
  <bookViews>
    <workbookView xWindow="0" yWindow="500" windowWidth="26080" windowHeight="16620" tabRatio="921" firstSheet="2" activeTab="2" xr2:uid="{74BF3EC9-BCBB-A447-9F1D-108DC027EA20}"/>
  </bookViews>
  <sheets>
    <sheet name="Introduction" sheetId="32" r:id="rId1"/>
    <sheet name="About" sheetId="30" r:id="rId2"/>
    <sheet name="#2.1" sheetId="1" r:id="rId3"/>
    <sheet name="#2.2" sheetId="2" r:id="rId4"/>
    <sheet name="#2.3" sheetId="3" r:id="rId5"/>
    <sheet name="#2.4" sheetId="4" r:id="rId6"/>
    <sheet name="#2.5" sheetId="5" r:id="rId7"/>
    <sheet name="#2.6" sheetId="6" r:id="rId8"/>
    <sheet name="#3.1" sheetId="7" r:id="rId9"/>
    <sheet name="#3.2" sheetId="8" r:id="rId10"/>
    <sheet name="#3.3" sheetId="9" r:id="rId11"/>
    <sheet name="#4.1" sheetId="10" r:id="rId12"/>
    <sheet name="#4.1 - Reporting entities" sheetId="26" r:id="rId13"/>
    <sheet name="#4.1 - Government" sheetId="27" r:id="rId14"/>
    <sheet name="#4.1 - Company" sheetId="28" r:id="rId15"/>
    <sheet name="#4.2" sheetId="11" r:id="rId16"/>
    <sheet name="#4.3" sheetId="12" r:id="rId17"/>
    <sheet name="#4.4" sheetId="13" r:id="rId18"/>
    <sheet name="#4.5" sheetId="14" r:id="rId19"/>
    <sheet name="#4.6" sheetId="15" r:id="rId20"/>
    <sheet name="#4.7" sheetId="16" r:id="rId21"/>
    <sheet name="#4.8" sheetId="17" r:id="rId22"/>
    <sheet name="#4.9" sheetId="18" r:id="rId23"/>
    <sheet name="#5.1" sheetId="19" r:id="rId24"/>
    <sheet name="#5.2" sheetId="20" r:id="rId25"/>
    <sheet name="#5.3" sheetId="21" r:id="rId26"/>
    <sheet name="#6.1" sheetId="22" r:id="rId27"/>
    <sheet name="#6.2" sheetId="23" r:id="rId28"/>
    <sheet name="#6.3" sheetId="24" r:id="rId29"/>
    <sheet name="#6.4" sheetId="25" r:id="rId30"/>
  </sheets>
  <externalReferences>
    <externalReference r:id="rId31"/>
    <externalReference r:id="rId32"/>
  </externalReferences>
  <definedNames>
    <definedName name="Agency_type">[1]!Government_entity_type[[#All],[&lt; Agency type &gt;]]</definedName>
    <definedName name="Commodities_list">[2]!Table5_Commodities_list[HS Product Description w volume]</definedName>
    <definedName name="Commodity_names">[1]!Table5_Commodities_list[HS Product Description]</definedName>
    <definedName name="Companies_list" localSheetId="14">[1]!Companies[Full company name]</definedName>
    <definedName name="Companies_list" localSheetId="13">[1]!Companies[Full company name]</definedName>
    <definedName name="Companies_list" localSheetId="1">[1]!Companies[Full company name]</definedName>
    <definedName name="Companies_list" localSheetId="0">[1]!Companies[Full company name]</definedName>
    <definedName name="Companies_list">Companies[Full company name]</definedName>
    <definedName name="Countries_list">[1]!Table1_Country_codes_and_currencies[Country or Area name]</definedName>
    <definedName name="Currency_code_list">[2]!Table1_Country_codes_and_currencies[Currency code (ISO-4217)]</definedName>
    <definedName name="dddd">Government_revenues_table[Revenue stream name]</definedName>
    <definedName name="GFS_list">[1]!Table6_GFS_codes_classification[Combined]</definedName>
    <definedName name="gogosx">Government_agencies[Full name of agency]</definedName>
    <definedName name="Government_entities_list" localSheetId="14">[1]!Government_agencies[Full name of agency]</definedName>
    <definedName name="Government_entities_list" localSheetId="13">[1]!Government_agencies[Full name of agency]</definedName>
    <definedName name="Government_entities_list" localSheetId="1">[1]!Government_agencies[Full name of agency]</definedName>
    <definedName name="Government_entities_list" localSheetId="0">[1]!Government_agencies[Full name of agency]</definedName>
    <definedName name="Government_entities_list">Government_agencies[Full name of agency]</definedName>
    <definedName name="over">Government_revenues_table[Revenue value]</definedName>
    <definedName name="_xlnm.Print_Area" localSheetId="5">'#2.4'!$A$1:$J$18</definedName>
    <definedName name="Project_phases_list">[1]!Table12[Project phases]</definedName>
    <definedName name="Projectname" localSheetId="14">[1]!Companies15[Full project name]</definedName>
    <definedName name="Projectname" localSheetId="13">[1]!Companies15[Full project name]</definedName>
    <definedName name="Projectname" localSheetId="1">[1]!Companies15[Full project name]</definedName>
    <definedName name="Projectname" localSheetId="0">[1]!Companies15[Full project name]</definedName>
    <definedName name="Projectname">Companies15[Full project name]</definedName>
    <definedName name="Reporting_options_list">[2]!Table3_Reporting_options[List]</definedName>
    <definedName name="Revenue_stream_list" localSheetId="14">[1]!Government_revenues_table[Revenue stream name]</definedName>
    <definedName name="Revenue_stream_list" localSheetId="1">[1]!Government_revenues_table[Revenue stream name]</definedName>
    <definedName name="Revenue_stream_list" localSheetId="0">[1]!Government_revenues_table[Revenue stream name]</definedName>
    <definedName name="Revenue_stream_list">Government_revenues_table[Revenue stream name]</definedName>
    <definedName name="Sector_list">[1]!Table7_sectors[Sector(s)]</definedName>
    <definedName name="Simple_options_list">[1]!Table2_Simple_options[List]</definedName>
    <definedName name="Total_reconciled" localSheetId="0">[1]!Table10[Revenue value]</definedName>
    <definedName name="Total_reconciled">Table10[Revenue value]</definedName>
    <definedName name="Total_revenues" localSheetId="14">[1]!Government_revenues_table[Revenue value]</definedName>
    <definedName name="Total_revenues" localSheetId="1">[1]!Government_revenues_table[Revenue value]</definedName>
    <definedName name="Total_revenues" localSheetId="0">[1]!Government_revenues_table[Revenue value]</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3" i="30" l="1"/>
  <c r="J65" i="27"/>
  <c r="G15" i="26"/>
  <c r="G16" i="26"/>
  <c r="G17" i="26"/>
  <c r="G18" i="26"/>
  <c r="G19" i="26"/>
  <c r="G20" i="26"/>
  <c r="F14" i="20"/>
  <c r="H14" i="20" s="1"/>
  <c r="E31" i="30"/>
  <c r="E17" i="30"/>
  <c r="E16" i="30"/>
  <c r="E15" i="30"/>
  <c r="B15" i="28"/>
  <c r="B16" i="28"/>
  <c r="B17" i="28"/>
  <c r="B18" i="28"/>
  <c r="B19" i="28"/>
  <c r="B20" i="28"/>
  <c r="B21" i="28"/>
  <c r="B22" i="28"/>
  <c r="B23" i="28"/>
  <c r="B24" i="28"/>
  <c r="B25" i="28"/>
  <c r="B26" i="28"/>
  <c r="B27" i="28"/>
  <c r="B28" i="28"/>
  <c r="B29" i="28"/>
  <c r="B30" i="28"/>
  <c r="B31" i="28"/>
  <c r="J33" i="28"/>
  <c r="H35" i="28"/>
  <c r="J35" i="28"/>
  <c r="J52" i="27"/>
  <c r="I52" i="27"/>
  <c r="J50" i="27"/>
  <c r="E48" i="27"/>
  <c r="D48" i="27"/>
  <c r="C48" i="27"/>
  <c r="B48" i="27"/>
  <c r="E47" i="27"/>
  <c r="D47" i="27"/>
  <c r="C47" i="27"/>
  <c r="B47" i="27"/>
  <c r="E46" i="27"/>
  <c r="D46" i="27"/>
  <c r="C46" i="27"/>
  <c r="B46" i="27"/>
  <c r="E45" i="27"/>
  <c r="D45" i="27"/>
  <c r="C45" i="27"/>
  <c r="B45" i="27"/>
  <c r="E44" i="27"/>
  <c r="D44" i="27"/>
  <c r="C44" i="27"/>
  <c r="B44" i="27"/>
  <c r="E43" i="27"/>
  <c r="D43" i="27"/>
  <c r="C43" i="27"/>
  <c r="B43" i="27"/>
  <c r="E42" i="27"/>
  <c r="D42" i="27"/>
  <c r="C42" i="27"/>
  <c r="B42" i="27"/>
  <c r="E41" i="27"/>
  <c r="D41" i="27"/>
  <c r="C41" i="27"/>
  <c r="B41" i="27"/>
  <c r="E40" i="27"/>
  <c r="D40" i="27"/>
  <c r="C40" i="27"/>
  <c r="B40" i="27"/>
  <c r="E39" i="27"/>
  <c r="D39" i="27"/>
  <c r="C39" i="27"/>
  <c r="B39" i="27"/>
  <c r="E38" i="27"/>
  <c r="D38" i="27"/>
  <c r="C38" i="27"/>
  <c r="B38" i="27"/>
  <c r="E37" i="27"/>
  <c r="D37" i="27"/>
  <c r="C37" i="27"/>
  <c r="B37" i="27"/>
  <c r="E36" i="27"/>
  <c r="D36" i="27"/>
  <c r="C36" i="27"/>
  <c r="B36" i="27"/>
  <c r="E35" i="27"/>
  <c r="D35" i="27"/>
  <c r="C35" i="27"/>
  <c r="B35" i="27"/>
  <c r="E34" i="27"/>
  <c r="D34" i="27"/>
  <c r="C34" i="27"/>
  <c r="B34" i="27"/>
  <c r="E33" i="27"/>
  <c r="D33" i="27"/>
  <c r="C33" i="27"/>
  <c r="B33" i="27"/>
  <c r="E32" i="27"/>
  <c r="D32" i="27"/>
  <c r="C32" i="27"/>
  <c r="B32" i="27"/>
  <c r="E31" i="27"/>
  <c r="D31" i="27"/>
  <c r="C31" i="27"/>
  <c r="B31" i="27"/>
  <c r="E30" i="27"/>
  <c r="D30" i="27"/>
  <c r="C30" i="27"/>
  <c r="B30" i="27"/>
  <c r="E29" i="27"/>
  <c r="D29" i="27"/>
  <c r="C29" i="27"/>
  <c r="B29" i="27"/>
  <c r="E28" i="27"/>
  <c r="D28" i="27"/>
  <c r="C28" i="27"/>
  <c r="B28" i="27"/>
  <c r="E27" i="27"/>
  <c r="D27" i="27"/>
  <c r="C27" i="27"/>
  <c r="B27" i="27"/>
  <c r="E26" i="27"/>
  <c r="D26" i="27"/>
  <c r="C26" i="27"/>
  <c r="B26" i="27"/>
  <c r="E25" i="27"/>
  <c r="D25" i="27"/>
  <c r="C25" i="27"/>
  <c r="B25" i="27"/>
  <c r="E24" i="27"/>
  <c r="D24" i="27"/>
  <c r="C24" i="27"/>
  <c r="B24" i="27"/>
  <c r="E23" i="27"/>
  <c r="D23" i="27"/>
  <c r="C23" i="27"/>
  <c r="B23" i="27"/>
  <c r="E22" i="27"/>
  <c r="D22" i="27"/>
  <c r="C22" i="27"/>
  <c r="B22" i="27"/>
  <c r="N4" i="27"/>
  <c r="F12" i="25"/>
  <c r="H12" i="25" s="1"/>
  <c r="F11" i="25"/>
  <c r="H11" i="25" s="1"/>
  <c r="F10" i="25"/>
  <c r="H10" i="25"/>
  <c r="F21" i="24"/>
  <c r="H21" i="24"/>
  <c r="F7" i="24"/>
  <c r="H7" i="24"/>
  <c r="F15" i="23"/>
  <c r="H15" i="23"/>
  <c r="F9" i="23"/>
  <c r="H9" i="23"/>
  <c r="F19" i="22"/>
  <c r="H19" i="22"/>
  <c r="F14" i="22"/>
  <c r="H14" i="22"/>
  <c r="F9" i="22"/>
  <c r="H9" i="22"/>
  <c r="F9" i="21"/>
  <c r="H9" i="21"/>
  <c r="F8" i="21"/>
  <c r="H8" i="21"/>
  <c r="F7" i="21"/>
  <c r="H7" i="21"/>
  <c r="F9" i="20"/>
  <c r="H9" i="20"/>
  <c r="F14" i="19"/>
  <c r="H14" i="19"/>
  <c r="F9" i="19"/>
  <c r="H9" i="19"/>
  <c r="F7" i="19"/>
  <c r="H7" i="19"/>
  <c r="F12" i="18"/>
  <c r="H12" i="18"/>
  <c r="F11" i="18"/>
  <c r="H11" i="18"/>
  <c r="F10" i="18"/>
  <c r="H10" i="18"/>
  <c r="F9" i="18"/>
  <c r="H9" i="18"/>
  <c r="F8" i="18"/>
  <c r="H8" i="18"/>
  <c r="F7" i="18"/>
  <c r="H7" i="18"/>
  <c r="F9" i="17"/>
  <c r="H9" i="17"/>
  <c r="F8" i="17"/>
  <c r="H8" i="17"/>
  <c r="F7" i="17"/>
  <c r="H7" i="17"/>
  <c r="F11" i="16"/>
  <c r="H11" i="16"/>
  <c r="F10" i="16"/>
  <c r="H10" i="16"/>
  <c r="F9" i="16"/>
  <c r="H9" i="16"/>
  <c r="F8" i="16"/>
  <c r="H8" i="16"/>
  <c r="F7" i="16"/>
  <c r="H7" i="16"/>
  <c r="F9" i="15"/>
  <c r="H9" i="15"/>
  <c r="F9" i="14"/>
  <c r="H9" i="14"/>
  <c r="F9" i="13"/>
  <c r="H9" i="13"/>
  <c r="F9" i="12"/>
  <c r="H9" i="12"/>
  <c r="F23" i="11"/>
  <c r="H23" i="11"/>
  <c r="F22" i="11"/>
  <c r="H22" i="11"/>
  <c r="F10" i="11"/>
  <c r="H10" i="11"/>
  <c r="F9" i="11"/>
  <c r="H9" i="11"/>
  <c r="B21" i="11"/>
  <c r="B19" i="11"/>
  <c r="B17" i="11"/>
  <c r="B27" i="9"/>
  <c r="B25" i="9"/>
  <c r="B23" i="9"/>
  <c r="B21" i="9"/>
  <c r="B19" i="9"/>
  <c r="B17" i="9"/>
  <c r="B15" i="9"/>
  <c r="B13" i="9"/>
  <c r="B27" i="8"/>
  <c r="B25" i="8"/>
  <c r="B23" i="8"/>
  <c r="B21" i="8"/>
  <c r="B19" i="8"/>
  <c r="B17" i="8"/>
  <c r="B15" i="8"/>
  <c r="B1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tc={AE703E1E-8CBB-4BFF-A0DF-60AF31B7B380}</author>
  </authors>
  <commentList>
    <comment ref="G33" authorId="0" shapeId="0" xr:uid="{AE703E1E-8CBB-4BFF-A0DF-60AF31B7B380}">
      <text>
        <t>[Threaded comment]
Your version of Excel allows you to read this threaded comment; however, any edits to it will get removed if the file is opened in a newer version of Excel. Learn more: https://go.microsoft.com/fwlink/?linkid=870924
Comment:
    @Alex Gordy does this need to be reflected in RU form?</t>
      </text>
    </comment>
  </commentList>
</comments>
</file>

<file path=xl/sharedStrings.xml><?xml version="1.0" encoding="utf-8"?>
<sst xmlns="http://schemas.openxmlformats.org/spreadsheetml/2006/main" count="1992" uniqueCount="594">
  <si>
    <t>Completed on:</t>
  </si>
  <si>
    <t>YYYY-MM-DD</t>
  </si>
  <si>
    <t xml:space="preserve">Multi-stakeholder group approved on: </t>
  </si>
  <si>
    <t>Transparency template for EITI disclosures</t>
  </si>
  <si>
    <t>Version 1.2 as of June 2022</t>
  </si>
  <si>
    <t>Filling in this Transparency data collection template will help the MSG prepare for Validation and is a requirement of the 2021 EITI Validation procedure.</t>
  </si>
  <si>
    <t>How filling out the Transparency data collection template works:</t>
  </si>
  <si>
    <t>1. Use one excel workbook per fiscal year covered. If the country is reporting on both oil &amp; gas and mining, both can fit into one workbook.</t>
  </si>
  <si>
    <t xml:space="preserve">2. Fill in the entire workbook </t>
  </si>
  <si>
    <t>3. This Transparency sheet should be submitted to the EITI International Secretariat ahead of the commencement of Validation, alongside the data collection templates related to 'Stakeholder engagement' and 'Outcomes and impact'. Send it to your country manager at the International Secretariat.</t>
  </si>
  <si>
    <r>
      <rPr>
        <sz val="12"/>
        <rFont val="Franklin Gothic Book"/>
        <family val="2"/>
      </rPr>
      <t>4. The template will be used as the basis for the country's Validation</t>
    </r>
    <r>
      <rPr>
        <sz val="12"/>
        <color theme="1"/>
        <rFont val="Franklin Gothic Book"/>
        <family val="2"/>
      </rPr>
      <t xml:space="preserve">. </t>
    </r>
    <r>
      <rPr>
        <sz val="12"/>
        <rFont val="Franklin Gothic Book"/>
        <family val="2"/>
      </rPr>
      <t xml:space="preserve">You will receive the file back with questions and comments, to be addressed as part of the Validation process. </t>
    </r>
  </si>
  <si>
    <r>
      <t xml:space="preserve">This template should be </t>
    </r>
    <r>
      <rPr>
        <b/>
        <u/>
        <sz val="12"/>
        <rFont val="Franklin Gothic Book"/>
        <family val="2"/>
      </rPr>
      <t>completed in full and published</t>
    </r>
    <r>
      <rPr>
        <b/>
        <sz val="12"/>
        <rFont val="Franklin Gothic Book"/>
        <family val="2"/>
      </rPr>
      <t xml:space="preserve"> for each fiscal year covered under EITI Reporting.</t>
    </r>
  </si>
  <si>
    <t>The International Secretariat can provide advice and support on request. If you have any questions, please contact your country manager at the EITI International Secretariat.</t>
  </si>
  <si>
    <t>Cells in orange must be completed before submission</t>
  </si>
  <si>
    <t>Cells in light blue are for supplying sources and/or comments</t>
  </si>
  <si>
    <t>White cells require no action</t>
  </si>
  <si>
    <t>Cells in grey are for your information.</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</si>
  <si>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</si>
  <si>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</si>
  <si>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t>Sub requirement sheets</t>
  </si>
  <si>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</si>
  <si>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</si>
  <si>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Underlying objectives</t>
    </r>
    <r>
      <rPr>
        <i/>
        <sz val="11"/>
        <color theme="1"/>
        <rFont val="Franklin Gothic Book"/>
        <family val="2"/>
      </rPr>
      <t>: The MSG to evaluate if they believe the country is meeting the underlying objective of the requirement</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</si>
  <si>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</si>
  <si>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 xml:space="preserve"> Aspects of the question have been answered/covered.</t>
    </r>
  </si>
  <si>
    <r>
      <t>If a requirement is not applicable</t>
    </r>
    <r>
      <rPr>
        <i/>
        <sz val="11"/>
        <color theme="1"/>
        <rFont val="Franklin Gothic Book"/>
        <family val="2"/>
      </rPr>
      <t xml:space="preserve">, the MSG must include the reference to the document (MSG minutes) where the non-applicability is determined. </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</si>
  <si>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</si>
  <si>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</si>
  <si>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</si>
  <si>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</si>
  <si>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</si>
  <si>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</si>
  <si>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</si>
  <si>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</si>
  <si>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</si>
  <si>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</si>
  <si>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enter your responses in the grey column. </t>
    </r>
  </si>
  <si>
    <t xml:space="preserve">2. Please respond to each question,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</si>
  <si>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</si>
  <si>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t>If you have any questions, please contact your country manager at the EITI International Secretariat.</t>
  </si>
  <si>
    <t>Cells in orange must be completed</t>
  </si>
  <si>
    <t>Cells in light blue are for voluntary input</t>
  </si>
  <si>
    <t xml:space="preserve">Part 1 - About </t>
  </si>
  <si>
    <t>Description</t>
  </si>
  <si>
    <t>Enter data in this column</t>
  </si>
  <si>
    <t>Source / Comments</t>
  </si>
  <si>
    <t>Country or area name</t>
  </si>
  <si>
    <t>ISO Alpha-3 Code</t>
  </si>
  <si>
    <t>National currency name</t>
  </si>
  <si>
    <t>National currency ISO-4217</t>
  </si>
  <si>
    <t>Fiscal year covered by this data file</t>
  </si>
  <si>
    <t>Start Date</t>
  </si>
  <si>
    <t>&lt;date in this format: YYYY-MM-DD&gt;</t>
  </si>
  <si>
    <t>End Date</t>
  </si>
  <si>
    <t>Data source</t>
  </si>
  <si>
    <t>Has an EITI Report been prepared by an Independent Administrator?</t>
  </si>
  <si>
    <t>Yes/No</t>
  </si>
  <si>
    <t>What is the name of the company?</t>
  </si>
  <si>
    <t>Date that the EITI Report was made public</t>
  </si>
  <si>
    <t>URL, EITI Report</t>
  </si>
  <si>
    <t>Does the government systematically disclose EITI data at a single location?</t>
  </si>
  <si>
    <t>Publication date of the EITI data</t>
  </si>
  <si>
    <t>Website link (URL) to EITI data</t>
  </si>
  <si>
    <t>Are there other files of relevance?</t>
  </si>
  <si>
    <t>Yes</t>
  </si>
  <si>
    <t>Date that other file was made public</t>
  </si>
  <si>
    <t>URL</t>
  </si>
  <si>
    <r>
      <t>EITI Requirement 7.2</t>
    </r>
    <r>
      <rPr>
        <b/>
        <sz val="11"/>
        <rFont val="Franklin Gothic Book"/>
        <family val="2"/>
      </rPr>
      <t>: Data accessibility and open data</t>
    </r>
  </si>
  <si>
    <t>Does the government have an open data policy?</t>
  </si>
  <si>
    <t>&lt; EITI Reporting or online? &gt;</t>
  </si>
  <si>
    <t>Data coverage / scope</t>
  </si>
  <si>
    <t>Open data portal / files</t>
  </si>
  <si>
    <t>&lt;URL&gt;</t>
  </si>
  <si>
    <t>Sector coverage</t>
  </si>
  <si>
    <t>Oil</t>
  </si>
  <si>
    <t>&lt; Choose option &gt;</t>
  </si>
  <si>
    <t>Gas</t>
  </si>
  <si>
    <t>Mining (incl. Quarrying)</t>
  </si>
  <si>
    <t>Other, non-upstream sectors</t>
  </si>
  <si>
    <t>If yes, please specify name (insert new rows if multiple)</t>
  </si>
  <si>
    <t>&lt; Other sector &gt;</t>
  </si>
  <si>
    <t>Number of reporting government entities (incl. SOEs if recipient)</t>
  </si>
  <si>
    <t>&lt; number &gt;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</si>
  <si>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</si>
  <si>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</si>
  <si>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XXX</t>
  </si>
  <si>
    <t xml:space="preserve">Exchange rate used: 1 USD = </t>
  </si>
  <si>
    <t>Exchange rate source (URL,…)</t>
  </si>
  <si>
    <r>
      <t>EITI Requirement 4.7</t>
    </r>
    <r>
      <rPr>
        <b/>
        <sz val="11"/>
        <rFont val="Franklin Gothic Book"/>
        <family val="2"/>
      </rPr>
      <t>: Disaggregation</t>
    </r>
  </si>
  <si>
    <t>… by revenue stream</t>
  </si>
  <si>
    <t>… by government agency</t>
  </si>
  <si>
    <t>… by company</t>
  </si>
  <si>
    <t>… by project</t>
  </si>
  <si>
    <t>Contact details: data submission</t>
  </si>
  <si>
    <t>Name and contact information of the person submitting this file</t>
  </si>
  <si>
    <t>Name</t>
  </si>
  <si>
    <t>&lt; text &gt;</t>
  </si>
  <si>
    <t>Organisation</t>
  </si>
  <si>
    <t>Email address</t>
  </si>
  <si>
    <t>Requirement 2.1: Legal framework</t>
  </si>
  <si>
    <t>Objective of Requirement 2.1</t>
  </si>
  <si>
    <t>Progress towards the objective of the requirement, to ensure public understanding of all aspects of the regulatory framework for the extractive industries, including the legal framework, fiscal regime, roles of government entities and reforms.</t>
  </si>
  <si>
    <t>Not applicable /Not met / Partly met / Mostly met / Fully met / Exceeded</t>
  </si>
  <si>
    <t>Requirement</t>
  </si>
  <si>
    <t>How is this disclosed?</t>
  </si>
  <si>
    <t>Where is this systematically disclosed?</t>
  </si>
  <si>
    <t>Where is this disclosed in the EITI Report?</t>
  </si>
  <si>
    <t>Gaps or weaknesses in comprehensiveness, data quality, disaggregation and accessibility identified (by MSG, IA, others)</t>
  </si>
  <si>
    <t xml:space="preserve">International Secretariat Comments for pre-Validation support. Country team revision </t>
  </si>
  <si>
    <t xml:space="preserve">International Secretariat review and preliminary assessment </t>
  </si>
  <si>
    <t>International Secretariat questions to MSG</t>
  </si>
  <si>
    <t>MSG responses to International Secretariat questions</t>
  </si>
  <si>
    <t xml:space="preserve">International Secretariat final assessment </t>
  </si>
  <si>
    <t>Mining sector</t>
  </si>
  <si>
    <t>Does the government publish information about</t>
  </si>
  <si>
    <t>Laws and regulations?</t>
  </si>
  <si>
    <t>&lt; EITI reporting or systematically disclosed? &gt;</t>
  </si>
  <si>
    <t>EITI Report page reference</t>
  </si>
  <si>
    <t>Overview of government agencies' roles?</t>
  </si>
  <si>
    <t>Mineral and petroleum rights' regime?</t>
  </si>
  <si>
    <t>Fiscal regime?</t>
  </si>
  <si>
    <t>Level of fiscal devolution?</t>
  </si>
  <si>
    <t>Ongoing and planned reforms?</t>
  </si>
  <si>
    <t>Oil and gas sector</t>
  </si>
  <si>
    <t>Requirement 2.2: Contract and license allocations</t>
  </si>
  <si>
    <t>Objective of Requirement 2.2</t>
  </si>
  <si>
    <t>Progress towards the objective of the requirement, to provide a public overview of awards and transfers of oil, gas and mining licenses, the statutory procedures for license awards and transfers and whether these procedures are followed in practice. This can allow stakeholders to identify and address possible weaknesses in the license allocation process.</t>
  </si>
  <si>
    <t>Applicability of the Requirement</t>
  </si>
  <si>
    <t>Is Requirement 2.2 applicable in the period under review?</t>
  </si>
  <si>
    <t>Yes / No</t>
  </si>
  <si>
    <t>No. of license awards for the covered year</t>
  </si>
  <si>
    <t>the award process(es)?</t>
  </si>
  <si>
    <t>&lt; EITI Reporting or systematically disclosed? &gt;</t>
  </si>
  <si>
    <t>and the technical and financial criteria used?</t>
  </si>
  <si>
    <t>the existence of any non-trivial deviations from statutory procedures in license awards in the period under review?</t>
  </si>
  <si>
    <t>No. of license transfers for the covered year</t>
  </si>
  <si>
    <t>the number and identity of licenses transferred in the period under review?</t>
  </si>
  <si>
    <t>the transfer process(es)?</t>
  </si>
  <si>
    <t>the existence of any non-trivial deviations from statutory procedures in license transfers in the period under review?</t>
  </si>
  <si>
    <t>bidding rounds/process(es)?</t>
  </si>
  <si>
    <t>MSG comments on efficiency:</t>
  </si>
  <si>
    <t>Requirement 2.3: License registers</t>
  </si>
  <si>
    <t>Objective of Requirement 2.3</t>
  </si>
  <si>
    <t>Progress towards the objective of the requirement, to ensure the public accessibility of comprehensive information on property rights related to extractive deposits and projects.</t>
  </si>
  <si>
    <t>License register for the mining sector</t>
  </si>
  <si>
    <t xml:space="preserve">License-holder name: </t>
  </si>
  <si>
    <t xml:space="preserve">License coordinates: </t>
  </si>
  <si>
    <t xml:space="preserve">License dates of application, award and expiry: </t>
  </si>
  <si>
    <t>Commodity(ies) covered by licenses:</t>
  </si>
  <si>
    <t>Coverage of all active licenses?</t>
  </si>
  <si>
    <t>Coverage of all licenses held by material companies?</t>
  </si>
  <si>
    <t>License register for petroleum sector</t>
  </si>
  <si>
    <t>Requirement 2.4: Contracts</t>
  </si>
  <si>
    <t>Objective of Requirement 2.4</t>
  </si>
  <si>
    <t>Progress towards the objective of the requirement, to ensure the public accessibility of all licenses and contracts underpinning extractive activities (at least from 2021 onwards) as a basis for the public’s understanding of the contractual rights and obligations of companies operating in the country’s extractive industries.</t>
  </si>
  <si>
    <t>Government policy on contract and license disclosure</t>
  </si>
  <si>
    <t>For contracts executed after 1 January 2021: Are contracts texts  including annexes and amendments  fully disclosed?</t>
  </si>
  <si>
    <t>For licenses executed after 1 January 2021 Are license texts including annexes and amendments  fully disclosed?</t>
  </si>
  <si>
    <t>Contract register for mining sector</t>
  </si>
  <si>
    <t>Contract register for petroleum sector</t>
  </si>
  <si>
    <t>Contract register for other sector(s) - add rows if several</t>
  </si>
  <si>
    <t>&lt; In EITI Report or systematically disclosed? &gt;</t>
  </si>
  <si>
    <t>License register for mining sector</t>
  </si>
  <si>
    <t>License register for other sector(s) - add rows if several</t>
  </si>
  <si>
    <t xml:space="preserve">Is there a publicly accessible list of all active exploitation and exploration contracts? </t>
  </si>
  <si>
    <t xml:space="preserve">Is there a publicly accessible list of all active exploitation and exploration licenses? </t>
  </si>
  <si>
    <t xml:space="preserve">Are there contracts/licenses executed before 1 January 2021, that are publicly disclosed? </t>
  </si>
  <si>
    <t>Requirement 2.5: Beneficial ownership</t>
  </si>
  <si>
    <t>Objective of Requirement 2.5</t>
  </si>
  <si>
    <t>Progress towards the objective of the requirement, to enable the public to know who ultimately owns and controls the companies operating in the country’s extractive industries, particularly those identified by the MSG as high-risk, to help deter improper practices in the management of extractive resources.</t>
  </si>
  <si>
    <t>Government policy on beneficial ownership</t>
  </si>
  <si>
    <t>Definition of the term beneficial owner</t>
  </si>
  <si>
    <t>Laws, regulations or policies on beneficial ownership</t>
  </si>
  <si>
    <t>Is beneficial ownership data requested?</t>
  </si>
  <si>
    <t>Is beneficial ownership data disclosed?</t>
  </si>
  <si>
    <t>Is beneficial ownership data disclosed by applicants and bidders?</t>
  </si>
  <si>
    <t>MSG assessment of disclosures</t>
  </si>
  <si>
    <t>Quality assurances for data reliability</t>
  </si>
  <si>
    <t>Names of stock exchanges for publicly-listed companies</t>
  </si>
  <si>
    <t>Is information on legal owners disclosed?</t>
  </si>
  <si>
    <t>Company register (legal ownership registry)</t>
  </si>
  <si>
    <t>Beneficial ownership registry</t>
  </si>
  <si>
    <t>Requirement 2.6: State participation</t>
  </si>
  <si>
    <t>Objective of Requirement 2.6</t>
  </si>
  <si>
    <t>Progress towards the objective of the requirement, to ensure an effective mechanism for transparency and accountability for well-governed SOEs and state participation more broadly through a public understanding of whether SOEs’ management is undertaken in accordance with the relevant regulatory framework. This information provides the basis for continuous improvements in the SOE’s contribution to the national economy, whether financially, economically or socially.</t>
  </si>
  <si>
    <t>Is Requirement 2.6 applicable in the period under review?</t>
  </si>
  <si>
    <t>Applicability</t>
  </si>
  <si>
    <t>Does the government report how it participates in the extractive sector?</t>
  </si>
  <si>
    <t>Statutory financial relations</t>
  </si>
  <si>
    <t>Where are the statutory rules and practices regarding SOEs' financial relations with government described?</t>
  </si>
  <si>
    <t>Where are the statutory rules and practices regarding SOEs' entitlements to transfers from government described?</t>
  </si>
  <si>
    <t>Where are the statutory rules and practices regarding SOEs' distribution of profits described?</t>
  </si>
  <si>
    <t>Where are the statutory rules and practices regarding SOEs' ability to retain earnings described?</t>
  </si>
  <si>
    <t>Where are the statutory rules and practices regarding SOEs' reinvestments described?</t>
  </si>
  <si>
    <t>Where are the statutory rules and practices regarding SOEs' third-party financing described?</t>
  </si>
  <si>
    <t>Financial relations in practice</t>
  </si>
  <si>
    <t>References to state-owned enterprises portals or company website(s), for example as stated in the Report (Add rows if several SOEs)</t>
  </si>
  <si>
    <t>References to state-owned enterprises or company Audited Financial Statement (Add rows if several SOEs)</t>
  </si>
  <si>
    <t>State ownership</t>
  </si>
  <si>
    <t>Where is information on state and SOE equity in extractive companies publicly disclosed?</t>
  </si>
  <si>
    <t>Where is information on the terms attached to state and SOE equity in extractive companies publicly disclosed?</t>
  </si>
  <si>
    <t>Where is information on state and SOE participating interests in extractive projects publicly disclosed?</t>
  </si>
  <si>
    <t>Where is information on the terms attached to state and SOE participating interests in extractive projects publicly disclosed?</t>
  </si>
  <si>
    <t>Loans and guarantees</t>
  </si>
  <si>
    <t>Where are loans and loan guarantees from the state to extractive companies and projects disclosed?</t>
  </si>
  <si>
    <t>Where are loans and loan guarantees from SOEs to extractive companies and projects disclosed?</t>
  </si>
  <si>
    <t>Corporate governance</t>
  </si>
  <si>
    <t>Where is corporate governance information on SOEs publicly disclosed?</t>
  </si>
  <si>
    <t>Requirement 3.1: Exploration activities</t>
  </si>
  <si>
    <t>Objective of Requirement 3.1</t>
  </si>
  <si>
    <t>Progress towards the objective of the requirement, to ensure public access to an overview of the extractive sector in the country and its potential, including recent, ongoing and planned significant exploration activities.</t>
  </si>
  <si>
    <t>Overview of the extractive industries</t>
  </si>
  <si>
    <t>Overview of key companies in the extractive industries</t>
  </si>
  <si>
    <t>Overview of significant exploration activities</t>
  </si>
  <si>
    <t>Requirement 3.2: Production data</t>
  </si>
  <si>
    <t>Objective of Requirement 3.2</t>
  </si>
  <si>
    <t>Progress towards the objective of the requirement, to ensure public understanding of extractive commodity(ies) production levels and the valuation of extractive commodity output, as a basis for addressing production-related issues in the extractive industries.</t>
  </si>
  <si>
    <t>Is Requirement 3.2 applicable in the period under review?</t>
  </si>
  <si>
    <t>(Harmonised System Codes)</t>
  </si>
  <si>
    <t>Disclosure of production volumes</t>
  </si>
  <si>
    <t>Disclosure of production values</t>
  </si>
  <si>
    <t>Crude oil (2709), volume</t>
  </si>
  <si>
    <t>Sm3</t>
  </si>
  <si>
    <t>USD</t>
  </si>
  <si>
    <t>Natural gas (2711), volume</t>
  </si>
  <si>
    <t>Sm3 o.e.</t>
  </si>
  <si>
    <t>Gold (7108), volume</t>
  </si>
  <si>
    <t>oz</t>
  </si>
  <si>
    <t>Silver (7106), volume</t>
  </si>
  <si>
    <t>Coal (2701), volume</t>
  </si>
  <si>
    <t>Tonnes</t>
  </si>
  <si>
    <t>Copper (2603), volume</t>
  </si>
  <si>
    <t>Add commodities here, volume</t>
  </si>
  <si>
    <t xml:space="preserve">Requirement 3.3: Export data </t>
  </si>
  <si>
    <t>Objective of Requirement 3.3</t>
  </si>
  <si>
    <t>Progress towards the objective of the requirement, to ensure public understanding of extractive commodity(ies) export levels and the valuation of extractive commodity exports, as a basis for addressing export-related issues in the extractive industries.</t>
  </si>
  <si>
    <t>Is Requirement 3.3 applicable in the period under review?</t>
  </si>
  <si>
    <t>Disclosure of export volumes</t>
  </si>
  <si>
    <t>Disclosure of export values</t>
  </si>
  <si>
    <t>&lt;Select unit&gt;</t>
  </si>
  <si>
    <t>Requirement 4.1: Comprehensive disclosure of taxes and revenues</t>
  </si>
  <si>
    <t>Objective of Requirement 4.1</t>
  </si>
  <si>
    <t>Progress towards the objective of the requirement, to ensure comprehensive disclosures of company payments and government revenues from oil, gas and mining as the basis for a detailed public understanding of the contribution of the extractive industries to government revenues.</t>
  </si>
  <si>
    <t>Does the government fully disclose extractive sector revenues by revenue stream?</t>
  </si>
  <si>
    <t>Are MSG decisions on the materiality threshold for revenue streams publicly available?</t>
  </si>
  <si>
    <t>Are MSG decisions on materiality thresholds for companies publicly available?</t>
  </si>
  <si>
    <t>Are the revenue streams considered material are publicly listed and described?</t>
  </si>
  <si>
    <t>Have the revenue streams listed in Requirement 4.1.c been considered? Where the MSG has agreed to exclude certain revenue streams from the scope of EITI disclosures, are the rationale for their exclusion, and their values, clearly documented?</t>
  </si>
  <si>
    <t>Has the MSG identified the companies making material payments?</t>
  </si>
  <si>
    <t>Have all material companies fully reported all payments in accordance with the materiality definition?</t>
  </si>
  <si>
    <t>Has the MSG identified the government entities receiving material revenues?</t>
  </si>
  <si>
    <t>Have all material government entities fully reported all receipts in accordance with the materiality definition?</t>
  </si>
  <si>
    <t>Has the government fully reported all revenues, including any revenues below the materiality thresholds? Note: for revenues related to revenue streams below the materiality threshold, this information can be provided in aggregate, if accompanied by an explanation of which precise revenue streams are included in the aggregate.</t>
  </si>
  <si>
    <t>Where companies or government entities paying or receiving material revenues have not submitted reporting templates, or have not fully disclosed all the payments and revenues, have public disclosures documented these issues and included an assessment of the impact on the comprehensiveness of the report?</t>
  </si>
  <si>
    <t>Reconciliation coverage</t>
  </si>
  <si>
    <t>Have the companies making material payments to government publicly disclosed their audited financial statements, or the main items (i.e. balance sheet, profit/loss statement, cash flows) where financial statements are not available?</t>
  </si>
  <si>
    <t xml:space="preserve">#4.1 (Reporting entities) covers lists reporting entities (Government agencies, companies and projects) and related information. </t>
  </si>
  <si>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</si>
  <si>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</si>
  <si>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t>3.Fill the Reporting Companies' list, beginning with first column "Full Company name". Please fill out as directed, completing every column for each row before beginning the next.</t>
  </si>
  <si>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</si>
  <si>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t>#4.1 Reporting entities</t>
  </si>
  <si>
    <t>Please provide a list of all reporting entities, alongside relevant information</t>
  </si>
  <si>
    <t>Reporting government entities list</t>
  </si>
  <si>
    <t>Full name of agency</t>
  </si>
  <si>
    <t>Agency type</t>
  </si>
  <si>
    <t>ID number (if applicable)</t>
  </si>
  <si>
    <t>Submitted reporting templates?</t>
  </si>
  <si>
    <t>Adhered to MSG's quality assurances?</t>
  </si>
  <si>
    <t>Total reported</t>
  </si>
  <si>
    <t>THE ASSOCIATION FOR THE EXTRACTIVE INDUSTRIES TRANSPARENCY INITIATIVE (EITI)</t>
  </si>
  <si>
    <t>Other</t>
  </si>
  <si>
    <t>&lt; Yes / No / Partially &gt;</t>
  </si>
  <si>
    <t>Tax Revenue Authority</t>
  </si>
  <si>
    <t>Central government</t>
  </si>
  <si>
    <t>&lt;Use Legal Entity Identifier if available&gt;</t>
  </si>
  <si>
    <t>Ministry of Mines</t>
  </si>
  <si>
    <t>SOE</t>
  </si>
  <si>
    <t xml:space="preserve">State-owned enterprises &amp; public corporations </t>
  </si>
  <si>
    <t>Other Govt. Agency</t>
  </si>
  <si>
    <t>Local government</t>
  </si>
  <si>
    <t>Add new rows as necessary, right click the row number to the left and select "Insert"</t>
  </si>
  <si>
    <t>&lt; Agency type &gt;</t>
  </si>
  <si>
    <t>Reporting companies' list</t>
  </si>
  <si>
    <t>Company ID references</t>
  </si>
  <si>
    <t>Example: Taxpayer Identification Number</t>
  </si>
  <si>
    <t>The Brønnøysund Register Centre</t>
  </si>
  <si>
    <t>If available, link to the registry or agency</t>
  </si>
  <si>
    <t>Full company name</t>
  </si>
  <si>
    <t>Company type</t>
  </si>
  <si>
    <t>Company ID number</t>
  </si>
  <si>
    <t>Sector</t>
  </si>
  <si>
    <t>Commodities (comma-separated)</t>
  </si>
  <si>
    <t xml:space="preserve">Stock exchange listing or company website </t>
  </si>
  <si>
    <t>Audited financial statement (or balance sheet, cash flows, profit/loss statement if unavailable)</t>
  </si>
  <si>
    <t>Payments to Governments Report</t>
  </si>
  <si>
    <t>EITI Company LLC</t>
  </si>
  <si>
    <t>Private</t>
  </si>
  <si>
    <t>Oil &amp; Gas</t>
  </si>
  <si>
    <t>Oil, Gas, Condensates</t>
  </si>
  <si>
    <t>Totally green Ltd</t>
  </si>
  <si>
    <t>Mining</t>
  </si>
  <si>
    <t>&lt; Company type &gt;</t>
  </si>
  <si>
    <t>&lt;Choose sector&gt;</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</si>
  <si>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</si>
  <si>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</si>
  <si>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</si>
  <si>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</si>
  <si>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</si>
  <si>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</si>
  <si>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</si>
  <si>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</si>
  <si>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</si>
  <si>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</si>
  <si>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Greeny South LNG</t>
  </si>
  <si>
    <t>Not applicable</t>
  </si>
  <si>
    <t>Natural gas (2711)</t>
  </si>
  <si>
    <t>&lt; XXX &gt;</t>
  </si>
  <si>
    <t>Deep Blue  Mine</t>
  </si>
  <si>
    <t>XI397</t>
  </si>
  <si>
    <t>EITI Company LLC, Totally green Ltd</t>
  </si>
  <si>
    <t>Diamonds (7102)</t>
  </si>
  <si>
    <t>Production</t>
  </si>
  <si>
    <t>carats</t>
  </si>
  <si>
    <t>Copper (2603)</t>
  </si>
  <si>
    <t>Cobalt (2605)</t>
  </si>
  <si>
    <t>Alphago Mine</t>
  </si>
  <si>
    <t>XI7400</t>
  </si>
  <si>
    <t>EITI Company LLC, Bigmillions Ltd</t>
  </si>
  <si>
    <t>Gold (7108)</t>
  </si>
  <si>
    <t>Drilling project</t>
  </si>
  <si>
    <t>MM9876, MM1567</t>
  </si>
  <si>
    <t>Crude oil (2709)</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</si>
  <si>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</si>
  <si>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t>Summary data template</t>
  </si>
  <si>
    <t>#4.1 (Government revenues)  contains comprehensive data on government revenues per revenue stream, according to GFSM classification.</t>
  </si>
  <si>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government entity)</t>
    </r>
  </si>
  <si>
    <r>
      <t xml:space="preserve">2. Enter the name of the </t>
    </r>
    <r>
      <rPr>
        <b/>
        <i/>
        <sz val="11"/>
        <rFont val="Franklin Gothic Book"/>
        <family val="2"/>
      </rPr>
      <t>receiving Government entity</t>
    </r>
    <r>
      <rPr>
        <i/>
        <sz val="11"/>
        <rFont val="Franklin Gothic Book"/>
        <family val="2"/>
      </rPr>
      <t>.</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</si>
  <si>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</si>
  <si>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</si>
  <si>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</si>
  <si>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</si>
  <si>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</si>
  <si>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</si>
  <si>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</si>
  <si>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</si>
  <si>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</si>
  <si>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</si>
  <si>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</si>
  <si>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</si>
  <si>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</si>
  <si>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</si>
  <si>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</si>
  <si>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</si>
  <si>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</si>
  <si>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Extraordinary taxes on income, profits and capital gains (1112E2)</t>
  </si>
  <si>
    <t>Extractives Profit Tax</t>
  </si>
  <si>
    <r>
      <t>GFS, or Government Finance Statistics, is an international framework for categorising revenue streams so they are comparable across countries and time-periods. See full framework example below. The framework used below has been develo</t>
    </r>
    <r>
      <rPr>
        <i/>
        <sz val="11"/>
        <color rgb="FFFF0000"/>
        <rFont val="Franklin Gothic Book"/>
        <family val="2"/>
      </rPr>
      <t>p</t>
    </r>
    <r>
      <rPr>
        <i/>
        <sz val="11"/>
        <color theme="1"/>
        <rFont val="Franklin Gothic Book"/>
        <family val="2"/>
      </rPr>
      <t>ed by the IMF and EITI International Secretariat.
The letter E in the GFS codes means that these are codes only used for revenues from extractives companies. The digits to the right were specifically designed for extractive sector companies.</t>
    </r>
  </si>
  <si>
    <t>General taxes on goods and services (VAT, sales tax, turnover tax) (1141E)</t>
  </si>
  <si>
    <t>VAT</t>
  </si>
  <si>
    <t>Royalties (1415E1)</t>
  </si>
  <si>
    <t>Mining royalties</t>
  </si>
  <si>
    <t>Licence fees (114521E)</t>
  </si>
  <si>
    <t>Concession fees</t>
  </si>
  <si>
    <t>Oil/gas royalty</t>
  </si>
  <si>
    <t>Emission and pollution taxes (114522E)</t>
  </si>
  <si>
    <t>Gas flaring fee</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</si>
  <si>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</si>
  <si>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License fees</t>
  </si>
  <si>
    <r>
      <rPr>
        <i/>
        <u/>
        <sz val="11"/>
        <rFont val="Franklin Gothic Book"/>
        <family val="2"/>
      </rPr>
      <t xml:space="preserve">or, </t>
    </r>
    <r>
      <rPr>
        <b/>
        <u/>
        <sz val="11"/>
        <color theme="10"/>
        <rFont val="Franklin Gothic Book"/>
        <family val="2"/>
      </rPr>
      <t>https://www.imf.org/external/np/sta/gfsm/</t>
    </r>
  </si>
  <si>
    <t>Other taxes payable by natural resource companies (116E)</t>
  </si>
  <si>
    <t>Payment type A</t>
  </si>
  <si>
    <t>Payment type B</t>
  </si>
  <si>
    <t>&lt;Choose from menu&gt;</t>
  </si>
  <si>
    <t>&lt; Revenue stream name &gt;</t>
  </si>
  <si>
    <t>&lt; Choose agency &gt;</t>
  </si>
  <si>
    <t>Total in USD</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</si>
  <si>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</si>
  <si>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</si>
  <si>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</si>
  <si>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</si>
  <si>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</si>
  <si>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Insert additional rows as needed. E.g., the below table covers the excluded revenues</t>
  </si>
  <si>
    <t>PAYE</t>
  </si>
  <si>
    <t>Revenue authority</t>
  </si>
  <si>
    <t>Withholding tax</t>
  </si>
  <si>
    <t>Total</t>
  </si>
  <si>
    <t>Comment 3</t>
  </si>
  <si>
    <t>Please include comments here.</t>
  </si>
  <si>
    <t>Comment 4</t>
  </si>
  <si>
    <t>Comment 5</t>
  </si>
  <si>
    <r>
      <rPr>
        <b/>
        <sz val="11"/>
        <color rgb="FF000000"/>
        <rFont val="Franklin Gothic Book"/>
        <family val="2"/>
      </rPr>
      <t xml:space="preserve">#4.1 (Company data)  </t>
    </r>
    <r>
      <rPr>
        <sz val="11"/>
        <color rgb="FF000000"/>
        <rFont val="Franklin Gothic Book"/>
        <family val="2"/>
      </rPr>
      <t xml:space="preserve">contains company- and project-level data per revenue stream. </t>
    </r>
  </si>
  <si>
    <t>How to fill this sheet:</t>
  </si>
  <si>
    <r>
      <t>1. Enter</t>
    </r>
    <r>
      <rPr>
        <b/>
        <i/>
        <sz val="11"/>
        <color theme="1"/>
        <rFont val="Franklin Gothic Book"/>
        <family val="2"/>
      </rPr>
      <t xml:space="preserve"> company</t>
    </r>
    <r>
      <rPr>
        <i/>
        <sz val="11"/>
        <color theme="1"/>
        <rFont val="Franklin Gothic Book"/>
        <family val="2"/>
      </rPr>
      <t xml:space="preserve"> name from drop-down menu</t>
    </r>
  </si>
  <si>
    <r>
      <t xml:space="preserve">2. Enter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</si>
  <si>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</si>
  <si>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</si>
  <si>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 xml:space="preserve">, </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</si>
  <si>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</si>
  <si>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</si>
  <si>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</si>
  <si>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</si>
  <si>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</si>
  <si>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</si>
  <si>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</si>
  <si>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</si>
  <si>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</si>
  <si>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</si>
  <si>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</si>
  <si>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Has the company provided the required quality assurances for its disclosures?</t>
  </si>
  <si>
    <t>No</t>
  </si>
  <si>
    <t>Non-project payments</t>
  </si>
  <si>
    <t>&lt;XXX&gt;</t>
  </si>
  <si>
    <t>Requirement 4.2: In-kind revenues</t>
  </si>
  <si>
    <t>Objective of Requirement 4.2</t>
  </si>
  <si>
    <t>Progress towards the objective of the requirement, to ensure transparency in the sale of in-kind revenues of minerals, oil and gas to allow the public to assess whether the sales values correspond to market values and ensure the traceability of the proceeds from the sale of those commodities to the national Treasury.</t>
  </si>
  <si>
    <t>Is Requirement 4.2 applicable in the period under review?</t>
  </si>
  <si>
    <t>Were the proceeds of the sales of the state's in-kind revenues considered material by the MSG in the period under review?</t>
  </si>
  <si>
    <t>Does the government disclose data on in-kind revenues and sales of state share of production?</t>
  </si>
  <si>
    <t>If yes, what was the volume received?</t>
  </si>
  <si>
    <t>If yes, what was sold?</t>
  </si>
  <si>
    <t>If yes, do disclosures include payments related to swap agreements and resource-backed loans, where applicable?</t>
  </si>
  <si>
    <t>If yes, has the MSG considered whether disclosures should be broken down by individual sale, type of product and price?</t>
  </si>
  <si>
    <t>If yes, do public disclosures include information such as the type of product, price, market and sale volume, ownership of the product sold and nature of contract?</t>
  </si>
  <si>
    <t>If yes, do public disclosures include description of the process for selecting the buying companies, the technical and financial criteria used to make the selection, the list of selected buying companies, any material deviations from the applicable legal and regulatory framework governing the selection of buying companies, and the related sales agreements?</t>
  </si>
  <si>
    <t>If yes, have companies buying oil, gas and minerals from the state, including state-owned enterprises (or appointed third parties), disclosed volumes received from the state or state-owned enterprise and payments made for the purchase of oil, gas and solid minerals?</t>
  </si>
  <si>
    <t>If yes, has the MSG considered the reliability of data on in-kind revenues and considered further efforts to address any gaps, inconsistencies and irregularities in the information disclosed in accordance with Requirement 4.9?</t>
  </si>
  <si>
    <t>If yes, what was the total revenue transferred to the state from the proceeds of oil, gas and minerals sold?</t>
  </si>
  <si>
    <t>Requirement 4.3: Infrastructure provisions and barter arrangements</t>
  </si>
  <si>
    <t>Objective of Requirement 4.3</t>
  </si>
  <si>
    <t xml:space="preserve">Progress towards the objective of the requirement, to ensure public understanding of infrastructure provisions and barter-type arrangements, which provide a significant share of government benefits from an extractive project, that is commensurate with other cash-based company payments and government revenues from oil, gas and mining, as a basis for comparability to conventional agreements.  </t>
  </si>
  <si>
    <t>Is Requirement 4.3 applicable in the period under review?</t>
  </si>
  <si>
    <t>Does the government disclose information on barter and infrastructure agreements?</t>
  </si>
  <si>
    <t>If yes, do public disclosures provide an explanation of key terms of the agreements?</t>
  </si>
  <si>
    <t>If yes, do public disclosures provide an explanation of the resources which have been pledged by the state under these agreements?</t>
  </si>
  <si>
    <t>If yes, what was the total value of the resources which have been pledged by the state under these agreements?</t>
  </si>
  <si>
    <t>If yes, do public disclosures provide an explanation of the value of the balancing benefit stream (e.g. infrastructure works) under these agreements?</t>
  </si>
  <si>
    <t>If yes, what was the total value of the balancing benefit stream (e.g. infrastructure works) under these agreements?</t>
  </si>
  <si>
    <t>If yes, do public disclosures provide an explanation of materiality of these agreements relative to conventional contracts?</t>
  </si>
  <si>
    <t>Has the MSG agreed a procedure to address data quality and assurance of the information set out above, in accordance with Requirement 4.9?</t>
  </si>
  <si>
    <t>Requirement 4.4: Transportation revenues</t>
  </si>
  <si>
    <t>Objective of Requirement 4.4</t>
  </si>
  <si>
    <t>Progress towards the objective of the requirement, to ensure transparency in government and SOE revenues from the transit of oil, gas and minerals as a basis for promoting greater accountability in extractive commodity transportation arrangements involving the state or SOEs.</t>
  </si>
  <si>
    <t>Is Requirement 4.4 applicable in the period under review?</t>
  </si>
  <si>
    <t>Does the government disclose information on transportation revenues?</t>
  </si>
  <si>
    <t>If yes, have these revenue flows  been fully disclosed to levels of disaggregation commensurate with other payments and revenues streams (4.7), with appropriate attention to data quality (4.9)?</t>
  </si>
  <si>
    <t>If yes, what was the total revenues received from transportation of commodities?</t>
  </si>
  <si>
    <t>If yes, has EITI implementation covered additional disclosures in accordance with Requirement 4.4.i-v?</t>
  </si>
  <si>
    <t>If no, has the MSG documented and explained the barriers to provision of this information and any government plans to overcome these barriers?</t>
  </si>
  <si>
    <t>Requirement 4.5: Transactions between SOEs and government entities</t>
  </si>
  <si>
    <t>Objective of Requirement 4.5</t>
  </si>
  <si>
    <t>Progress towards the objective of the requirement, to ensure the traceability of payments and transfers involving SOEs and strengthen public understanding of whether revenues accruable to the state are effectively transferred to the state and of the level of state financial support for SOEs.</t>
  </si>
  <si>
    <t>Is Requirement 4.5 applicable in the period under review?</t>
  </si>
  <si>
    <t>Does the government disclose information on SOE transactions?</t>
  </si>
  <si>
    <t>If yes, are company payments to SOEs considered material by the MSG?</t>
  </si>
  <si>
    <t>If yes, what were the total revenues received from companies by SOEs?</t>
  </si>
  <si>
    <t>If yes, are government transfers to SOEs considered material by the MSG?</t>
  </si>
  <si>
    <r>
      <t>If yes, what w</t>
    </r>
    <r>
      <rPr>
        <i/>
        <sz val="11"/>
        <color rgb="FFFF0000"/>
        <rFont val="Franklin Gothic Book"/>
        <family val="2"/>
      </rPr>
      <t>e</t>
    </r>
    <r>
      <rPr>
        <i/>
        <sz val="11"/>
        <rFont val="Franklin Gothic Book"/>
        <family val="2"/>
      </rPr>
      <t>re the total revenues received from government by SOEs?</t>
    </r>
  </si>
  <si>
    <t>If yes, are SOEs transfers to government considered material by the MSG?</t>
  </si>
  <si>
    <t>If yes, what were the total revenues received by government from SOEs?</t>
  </si>
  <si>
    <t>If yes, has the MSG demonstrated that the disclosures above are comprehensive and reliable?</t>
  </si>
  <si>
    <t>Requirement 4.6: Subnational direct payments</t>
  </si>
  <si>
    <t>Objective of Requirement 4.6</t>
  </si>
  <si>
    <t>Progress towards the objective of the requirement, to enable stakeholders to gain an understanding of benefits that accrue to local governments through transparency in companies’ direct payments to subnational entities and to strengthen public oversight of subnational governments’ management of their internally-generated extractive revenues.</t>
  </si>
  <si>
    <t>Is Requirement 4.6 applicable in the period under review?</t>
  </si>
  <si>
    <t>Does the government disclose information on direct subnational payments?</t>
  </si>
  <si>
    <t>If yes, what was the total sub-national revenues received?</t>
  </si>
  <si>
    <t>If yes, are there public disclosures by all companies of their material direct subnational payments?</t>
  </si>
  <si>
    <t>If yes, are there public disclosures by all local government units of material revenues collected from companies' direct subnational payments?</t>
  </si>
  <si>
    <t xml:space="preserve">If yes, has the MSG agreed a procedure to address data quality and assurance on subnational payments, in accordance with Requirement 4.9? </t>
  </si>
  <si>
    <t>Requirement 4.7: Level of disaggregation</t>
  </si>
  <si>
    <t>Objective of Requirement 4.7</t>
  </si>
  <si>
    <t>Progress towards the objective of the requirement, to ensure disaggregation in public disclosures of company payments and government revenues from oil, gas and mining that enables the public to assess the extent to which the government can monitor its revenue receipts as defined by its legal and fiscal framework, and that the government receives what it ought to from each individual extractive project.</t>
  </si>
  <si>
    <t>Are public disclosures of financial data (on material company payments and government revenues) disaggregated by individual company, government entity and revenue stream?</t>
  </si>
  <si>
    <t>Has the MSG documented which forms of legal agreements constitute a project, in accordance with to the definition in Requirement 4.7?</t>
  </si>
  <si>
    <t>Has the MSG documented which legal agreements are substantially interconnected or overarching?</t>
  </si>
  <si>
    <t>Has the MSG documented which revenue streams are imposed or levied at the level of the legal agreements, not at a company level?</t>
  </si>
  <si>
    <t>Has the MSG ensured that the relevant revenue data is disaggregated by individual project?</t>
  </si>
  <si>
    <t>What percentage of revenues levied by project has been reported by project?</t>
  </si>
  <si>
    <t>Requirement 4.8: Data timeliness</t>
  </si>
  <si>
    <t>Objective of Requirement 4.8</t>
  </si>
  <si>
    <t>Progress towards the objective of the requirement, to ensure that public disclosures of company payments and government revenues from oil, gas and mining are sufficiently timely to be relevant to inform public debate and policy-making.</t>
  </si>
  <si>
    <t>Data timeliness (no. of years from fiscal year end to publication)</t>
  </si>
  <si>
    <t>&lt;number&gt;</t>
  </si>
  <si>
    <t>Has the MSG approved the period for reporting?</t>
  </si>
  <si>
    <t>Are there any plans by the MSG to improve the timeliness of EITI data disclosures?</t>
  </si>
  <si>
    <t>Requirement 4.9: Data quality</t>
  </si>
  <si>
    <t>Objective of Requirement 4.9</t>
  </si>
  <si>
    <t>Progress towards the objective of the requirement, to ensure that appropriate measures have been taken to ensure the reliability of disclosures of company payments and government revenues from oil, gas and mining. The aim is for the EITI to contribute to strengthening routine government and company audit and assurance systems and practices and ensure that stakeholders can have confidence in the reliability of the financial data on payments and revenues.</t>
  </si>
  <si>
    <t>Does government routinely disclose financial data from Requirement 4.1 (full disclosure of revenue streams for both government and companies) of the EITI Standard?</t>
  </si>
  <si>
    <t>Is the data subject to credible, independent audits, applying international standards?</t>
  </si>
  <si>
    <t>Are government agencies subject to credible, independent audits?</t>
  </si>
  <si>
    <t>Government audits database</t>
  </si>
  <si>
    <t>Are companies subject to credible, independent audits?</t>
  </si>
  <si>
    <t>Company audits database</t>
  </si>
  <si>
    <t>Has the MSG applied a procedure for disclosures in accordance with the standard procedures endorsed by the EITI Board?</t>
  </si>
  <si>
    <t>If yes, has the MSG agreed on reporting templates?</t>
  </si>
  <si>
    <t>If yes, has the MSG undertaken a review of the audit and assurance procedures in companies and government entities participating in EITI reporting?</t>
  </si>
  <si>
    <t>If yes, has the MSG agreed on the assurances to be provided by the participating companies and government entities to assure the credibility of the data, including the types of assurances to be provided, the options considered and the rationale for the agreed assurances?</t>
  </si>
  <si>
    <t>If yes, has the MSG agreed on appropriate provisions for safeguarding confidential information?</t>
  </si>
  <si>
    <t xml:space="preserve">If yes, have the names of companies that did not provide the required quality assurances for their EITI disclosures been published, including the materiality of each company's payments to government? </t>
  </si>
  <si>
    <t>If yes, is there a summary of the key findings from the assessment of the comprehensiveness and reliability of the data disclosed by companies and government entities in the public domain?</t>
  </si>
  <si>
    <t>If yes, has any non-financial (contextual) information been clearly sourced?</t>
  </si>
  <si>
    <t>Has the EITI Board have approved that the MSG deviates from the standard procedures of Requirement 4.9.b (based on application to deviate from standard procedures and Board decision of approval)?</t>
  </si>
  <si>
    <t>If yes, is there public documentation that the rationale for deviating from the standard procedures continues to be applicable?</t>
  </si>
  <si>
    <t>If yes, is there public disclosure of the data required by the EITI Standard in requisite detail?</t>
  </si>
  <si>
    <t>If yes, are public disclosures of financial data subject to credible, independent audits, applying international standards?</t>
  </si>
  <si>
    <t>If yes, is there sufficient data retention of historical data?</t>
  </si>
  <si>
    <t>Requirement 5.1: Distribution of revenues</t>
  </si>
  <si>
    <t>Objective of Requirement 5.1</t>
  </si>
  <si>
    <t>Progress towards the objective of the requirement, to ensure the traceability of extractive revenues to the national budget and ensure the same level of transparency and accountability for extractive revenues that are not recorded in the national budget.</t>
  </si>
  <si>
    <t>Does the government publicly clarify whether all extractive sector revenues are recorded in the national budget (i.e. enter the government's consolidated / single-treasury account)?</t>
  </si>
  <si>
    <t>Does the government publicly disclose the specific types of revenues that are not recorded in the budget?</t>
  </si>
  <si>
    <t>Does the government publicly disclose the value of revenues are not recorded in the budget?</t>
  </si>
  <si>
    <t>Is there a public explanation of the allocation of revenues to extra-budgetary entities, such as development or sovereign wealth funds?</t>
  </si>
  <si>
    <t>Are financial reports explaining the allocation of revenues to extra-budgetary entities, such as development or sovereign wealth funds, publicly accessible?</t>
  </si>
  <si>
    <t>Is there a public explanation of the allocation of extractive revenues collected by a government entity, or on behalf of the government (e.g. by an SOE), that are retained by that entity and not recorded in the national or subnational budget?</t>
  </si>
  <si>
    <t>Are financial reports explaining the allocation of extractive revenues collected by a government entity, or on behalf of the government (e.g. by an SOE), that are retained by that entity and not recorded in the national or subnational budget?</t>
  </si>
  <si>
    <t>Are there references to any national revenue classification systems or international data standards in the public domain?</t>
  </si>
  <si>
    <t>Requirement 5.2: Subnational transfers</t>
  </si>
  <si>
    <t>Objective of Requirement 5.2</t>
  </si>
  <si>
    <t>Progress towards the objective of the requirement, to enable stakeholders at the local level to assess whether the transfer and management of subnational transfers of extractive revenues are in line with statutory entitlements.</t>
  </si>
  <si>
    <t>Is Requirement 5.2 applicable in the period under review?</t>
  </si>
  <si>
    <t>Revenue-sharing mechanism 1</t>
  </si>
  <si>
    <t>Does the government disclose information on Subnational transfers?</t>
  </si>
  <si>
    <t xml:space="preserve">If yes, are there public disclosures of the statutory revenue-sharing formula? </t>
  </si>
  <si>
    <t>If yes, is information on how much the government should have transferred according to the revenue sharing formula to each of the relevant local governments publicly disclosed?</t>
  </si>
  <si>
    <t>If yes, is information on how much the government actually transferred in practice to each of the relevant local governments publicly disclosed?</t>
  </si>
  <si>
    <t>Revenue-sharing mechanism 2</t>
  </si>
  <si>
    <t>Has the MSG agreed a procedure to address data quality and assurance of information on such transfers, in accordance with Requirement 4.9?</t>
  </si>
  <si>
    <t>Has the MSG reported on how extractive revenues earmarked for specific programmes or investments at the subnational level are managed, and actual disbursements?</t>
  </si>
  <si>
    <t>Has the MSG provided recommendations to improve the revenue sharing mechanism, ensure the traceability of shares of extractive revenues at the local level, strengthen the management of extractive revenues at the local level, and improve the accessibility of and timeliness of such information?</t>
  </si>
  <si>
    <t>Requirement 5.3: Additional information on revenue management and expenditures</t>
  </si>
  <si>
    <t>Objective of Requirement 5.3</t>
  </si>
  <si>
    <t>Progress towards the objective of the requirement, to strengthen public oversight of the management of extractive revenues, the use of extractives revenues to fund specific public expenditures and the assumptions underlying the budget process.</t>
  </si>
  <si>
    <t>Does the government disclose whether any extractive sector revenues are earmarked (i.e. pinned to specific uses, programmes, geographical zones)? - add rows if several</t>
  </si>
  <si>
    <t xml:space="preserve">Does the government disclose a description of the country’s budget and audit processes? </t>
  </si>
  <si>
    <t>Does the government disclose publicly available information about budgets and 
expenditures? - add rows if several</t>
  </si>
  <si>
    <t>Requirement 6.1: Social and environmental expenditures</t>
  </si>
  <si>
    <t>Objective of Requirement 6.1</t>
  </si>
  <si>
    <t xml:space="preserve">Progress towards the objective of the requirement, to enable public understanding of extractive companies’ social and environmental contributions and provide a basis for assessing extractive companies’s compliance with their legal and contractual obligations to undertake social and environmental expenditures. </t>
  </si>
  <si>
    <t>Is Requirement 6.1 applicable in the period under review?</t>
  </si>
  <si>
    <t>Social expenditures</t>
  </si>
  <si>
    <t>Does the government disclose information on social expenditures?</t>
  </si>
  <si>
    <t>If yes, what was the total mandatory social expenditures received?</t>
  </si>
  <si>
    <t>If yes, what was the total voluntary social expenditures received?</t>
  </si>
  <si>
    <t>Have government's public disclosures of mandatory social expenditures been disaggregated by payment type, company, between cash and in-kind and include information on the nature of in-kind expenditures and the identity of any non-government beneficiaries?</t>
  </si>
  <si>
    <t>If yes, have mandatory social expenditures been disclosed, with appropriate attention to data quality in accordance with Requirement 4.9?</t>
  </si>
  <si>
    <t>Do companies disclose information on social expenditures?</t>
  </si>
  <si>
    <t>If yes, what was the total mandatory social expenditures paid?</t>
  </si>
  <si>
    <t>If yes, what was the total voluntary social expenditures paid?</t>
  </si>
  <si>
    <t>Have companies' public disclosures of mandatory social expenditures been disaggregated by payment type, company, between cash and in-kind and include information on the nature of in-kind expenditures and the identity of any non-government beneficiaries?</t>
  </si>
  <si>
    <t>Environmental payments</t>
  </si>
  <si>
    <t>Does the government disclose information on environmental payments?</t>
  </si>
  <si>
    <t>If yes, what was the total mandatory environmental payments?</t>
  </si>
  <si>
    <t>If yes, what was the total voluntary environmental payments?</t>
  </si>
  <si>
    <t>If yes, have mandatory environmental expenditures been disclosed, with appropriate attention to data quality in accordance with Requirement 4.9?</t>
  </si>
  <si>
    <t>Requirement 6.2: SOE quasi-fiscal expenditures</t>
  </si>
  <si>
    <t>Objective of Requirement 6.2</t>
  </si>
  <si>
    <t xml:space="preserve">Progress towards the objective of the requirement, to ensure transparency and accountability in the management of extractive-funded state-owned enterprise expenditures on behalf of the government that are not reflected in the national budget. </t>
  </si>
  <si>
    <t>Is Requirement 6.2 applicable in the period under review?</t>
  </si>
  <si>
    <t>Quasi-fiscal expenditures type 1</t>
  </si>
  <si>
    <t>Does the government or SOEs disclose information on quasi-fiscal expenditures?</t>
  </si>
  <si>
    <t>If yes, what was the total value of quasi-fiscal expenditures performed by SOEs?</t>
  </si>
  <si>
    <t>If yes, were public disclosures of quasi-fiscal expenditures disaggregated to levels commensurate with Requirement 4.7?</t>
  </si>
  <si>
    <t>If yes, were public disclosures of quasi-fiscal expenditures comprehensive?</t>
  </si>
  <si>
    <t>If yes, were quasi-fiscal expenditures publicly disclosed with appropriate attention to data quality in accordance with Requirement 4.9?</t>
  </si>
  <si>
    <t>Quasi-fiscal expenditures type 2</t>
  </si>
  <si>
    <t>Requirement 6.3: Contribution of the extractive sector to the economy</t>
  </si>
  <si>
    <t>Objective of Requirement 6.3</t>
  </si>
  <si>
    <t>Progress towards the objective of the requirement, to ensure a public understanding of the extractive industries’ contribution to the national economy and the level of natural resource dependency in the economy.</t>
  </si>
  <si>
    <t>Does the government disclose information on the contribution of the extractive industries to the economy?</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</si>
  <si>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</si>
  <si>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</si>
  <si>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</si>
  <si>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</si>
  <si>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</si>
  <si>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</si>
  <si>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</si>
  <si>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</si>
  <si>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</si>
  <si>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</si>
  <si>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</si>
  <si>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</si>
  <si>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</si>
  <si>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</si>
  <si>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t>Does the government disclose information on the location of the major extractive activities in the country?</t>
  </si>
  <si>
    <t>Requirement 6.4: Environmental impact</t>
  </si>
  <si>
    <t>Objective of Requirement 6.4</t>
  </si>
  <si>
    <t>Progress towards the objective of the requirement, to provide a basis for stakeholders to assess the adequacy of the regulatory framework and monitoring efforts to manage the environmental impact of extractive industries, and to assess extractive companies’ adherence to environmental obligations.</t>
  </si>
  <si>
    <t>Is Requirement 6.4 applicable in the period under review?</t>
  </si>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</sst>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 #,##0.00_ ;_ * \-#,##0.00_ ;_ * &quot;-&quot;??_ ;_ @_ "/>
    <numFmt numFmtId="165" formatCode="_ * #,##0_ ;_ * \-#,##0_ ;_ * &quot;-&quot;??_ ;_ @_ "/>
    <numFmt numFmtId="166" formatCode="yyyy\-mm\-dd"/>
    <numFmt numFmtId="167" formatCode="_ * #,##0.0000_ ;_ * \-#,##0.0000_ ;_ * &quot;-&quot;??_ ;_ @_ "/>
    <numFmt numFmtId="168" formatCode="0.0%"/>
  </numFmts>
  <fonts count="71">
    <font>
      <sz val="12"/>
      <color theme="1"/>
      <name val="Calibri"/>
      <family val="2"/>
      <scheme val="minor"/>
    </font>
    <font>
      <sz val="12"/>
      <color theme="1"/>
      <name val="Calibri"/>
      <family val="2"/>
      <scheme val="minor"/>
    </font>
    <font>
      <u/>
      <sz val="12"/>
      <color theme="10"/>
      <name val="Calibri"/>
      <family val="2"/>
      <scheme val="minor"/>
    </font>
    <font>
      <i/>
      <u/>
      <sz val="14"/>
      <color theme="1"/>
      <name val="Franklin Gothic Book"/>
      <family val="2"/>
    </font>
    <font>
      <b/>
      <i/>
      <u/>
      <sz val="14"/>
      <color rgb="FF000000"/>
      <name val="Franklin Gothic Book"/>
      <family val="2"/>
    </font>
    <font>
      <b/>
      <i/>
      <u/>
      <sz val="14"/>
      <color theme="1"/>
      <name val="Franklin Gothic Book"/>
      <family val="2"/>
    </font>
    <font>
      <sz val="11"/>
      <color theme="1"/>
      <name val="Franklin Gothic Book"/>
      <family val="2"/>
    </font>
    <font>
      <i/>
      <sz val="11"/>
      <color rgb="FF000000"/>
      <name val="Franklin Gothic Book"/>
      <family val="2"/>
    </font>
    <font>
      <i/>
      <sz val="11"/>
      <name val="Franklin Gothic Book"/>
      <family val="2"/>
    </font>
    <font>
      <i/>
      <u/>
      <sz val="10.5"/>
      <color theme="10"/>
      <name val="Franklin Gothic Book"/>
      <family val="2"/>
    </font>
    <font>
      <sz val="11"/>
      <color rgb="FF000000"/>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sz val="11"/>
      <color theme="1"/>
      <name val="Franklin Gothic Book"/>
      <family val="2"/>
    </font>
    <font>
      <i/>
      <sz val="11"/>
      <color theme="1"/>
      <name val="Franklin Gothic Book"/>
      <family val="2"/>
    </font>
    <font>
      <b/>
      <sz val="11"/>
      <color rgb="FF000000"/>
      <name val="Franklin Gothic Book"/>
      <family val="2"/>
    </font>
    <font>
      <i/>
      <u/>
      <sz val="11"/>
      <color theme="1"/>
      <name val="Franklin Gothic Book"/>
      <family val="2"/>
    </font>
    <font>
      <b/>
      <i/>
      <u/>
      <sz val="11"/>
      <color rgb="FF000000"/>
      <name val="Franklin Gothic Book"/>
      <family val="2"/>
    </font>
    <font>
      <b/>
      <i/>
      <u/>
      <sz val="18"/>
      <color theme="1"/>
      <name val="Franklin Gothic Book"/>
      <family val="2"/>
    </font>
    <font>
      <b/>
      <i/>
      <sz val="11"/>
      <color theme="1"/>
      <name val="Franklin Gothic Book"/>
      <family val="2"/>
    </font>
    <font>
      <u/>
      <sz val="10.5"/>
      <color theme="10"/>
      <name val="Calibri"/>
      <family val="2"/>
    </font>
    <font>
      <u/>
      <sz val="11"/>
      <color theme="10"/>
      <name val="Franklin Gothic Book"/>
      <family val="2"/>
    </font>
    <font>
      <b/>
      <u/>
      <sz val="11"/>
      <color theme="10"/>
      <name val="Franklin Gothic Book"/>
      <family val="2"/>
    </font>
    <font>
      <b/>
      <sz val="18"/>
      <color rgb="FF000000"/>
      <name val="Franklin Gothic Book"/>
      <family val="2"/>
    </font>
    <font>
      <i/>
      <u/>
      <sz val="11"/>
      <color rgb="FF000000"/>
      <name val="Franklin Gothic Book"/>
      <family val="2"/>
    </font>
    <font>
      <b/>
      <sz val="14"/>
      <color rgb="FF000000"/>
      <name val="Franklin Gothic Book"/>
      <family val="2"/>
    </font>
    <font>
      <b/>
      <sz val="11"/>
      <color theme="0"/>
      <name val="Franklin Gothic Book"/>
      <family val="2"/>
    </font>
    <font>
      <sz val="10.5"/>
      <color theme="1"/>
      <name val="Calibri"/>
      <family val="2"/>
    </font>
    <font>
      <b/>
      <sz val="11"/>
      <name val="Franklin Gothic Book"/>
      <family val="2"/>
    </font>
    <font>
      <b/>
      <sz val="11"/>
      <color rgb="FF165B89"/>
      <name val="Franklin Gothic Book"/>
      <family val="2"/>
    </font>
    <font>
      <b/>
      <sz val="11"/>
      <color rgb="FF000000"/>
      <name val="Wingdings"/>
      <charset val="2"/>
    </font>
    <font>
      <b/>
      <u/>
      <sz val="11"/>
      <color rgb="FF165B89"/>
      <name val="Franklin Gothic Book"/>
      <family val="2"/>
    </font>
    <font>
      <b/>
      <i/>
      <sz val="11"/>
      <name val="Franklin Gothic Book"/>
      <family val="2"/>
    </font>
    <font>
      <i/>
      <u/>
      <sz val="11"/>
      <name val="Franklin Gothic Book"/>
      <family val="2"/>
    </font>
    <font>
      <b/>
      <i/>
      <u/>
      <sz val="11"/>
      <name val="Franklin Gothic Book"/>
      <family val="2"/>
    </font>
    <font>
      <sz val="11"/>
      <name val="Franklin Gothic Book"/>
      <family val="2"/>
    </font>
    <font>
      <i/>
      <u/>
      <sz val="11"/>
      <color theme="10"/>
      <name val="Franklin Gothic Book"/>
      <family val="2"/>
    </font>
    <font>
      <b/>
      <sz val="18"/>
      <color theme="1"/>
      <name val="Franklin Gothic Book"/>
      <family val="2"/>
    </font>
    <font>
      <b/>
      <i/>
      <u/>
      <sz val="11"/>
      <color theme="10"/>
      <name val="Franklin Gothic Book"/>
      <family val="2"/>
    </font>
    <font>
      <i/>
      <sz val="10.5"/>
      <color rgb="FF7F7F7F"/>
      <name val="Calibri"/>
      <family val="2"/>
    </font>
    <font>
      <i/>
      <sz val="11"/>
      <color rgb="FF7F7F7F"/>
      <name val="Franklin Gothic Book"/>
      <family val="2"/>
    </font>
    <font>
      <b/>
      <sz val="12"/>
      <color theme="1"/>
      <name val="Franklin Gothic Book"/>
      <family val="2"/>
    </font>
    <font>
      <sz val="10.5"/>
      <color theme="1"/>
      <name val="Franklin Gothic Book"/>
      <family val="2"/>
    </font>
    <font>
      <b/>
      <sz val="16"/>
      <color theme="1"/>
      <name val="Franklin Gothic Book"/>
      <family val="2"/>
    </font>
    <font>
      <b/>
      <i/>
      <u/>
      <sz val="11"/>
      <color rgb="FF0076AF"/>
      <name val="Franklin Gothic Book"/>
      <family val="2"/>
    </font>
    <font>
      <b/>
      <i/>
      <u/>
      <sz val="16"/>
      <color theme="1"/>
      <name val="Franklin Gothic Book"/>
      <family val="2"/>
    </font>
    <font>
      <sz val="12"/>
      <color theme="1"/>
      <name val="Franklin Gothic Book"/>
      <family val="2"/>
    </font>
    <font>
      <sz val="18"/>
      <color theme="1"/>
      <name val="Franklin Gothic Book"/>
      <family val="2"/>
    </font>
    <font>
      <b/>
      <u/>
      <sz val="11"/>
      <color theme="1"/>
      <name val="Franklin Gothic Book"/>
      <family val="2"/>
    </font>
    <font>
      <b/>
      <u/>
      <sz val="11"/>
      <name val="Franklin Gothic Book"/>
      <family val="2"/>
    </font>
    <font>
      <i/>
      <u/>
      <sz val="12"/>
      <color theme="1"/>
      <name val="Franklin Gothic Book"/>
      <family val="2"/>
    </font>
    <font>
      <b/>
      <sz val="12"/>
      <color rgb="FF000000"/>
      <name val="Franklin Gothic Book"/>
      <family val="2"/>
    </font>
    <font>
      <i/>
      <sz val="12"/>
      <color theme="1"/>
      <name val="Franklin Gothic Book"/>
      <family val="2"/>
    </font>
    <font>
      <i/>
      <sz val="11"/>
      <color rgb="FF0076AF"/>
      <name val="Franklin Gothic Book"/>
      <family val="2"/>
    </font>
    <font>
      <i/>
      <u/>
      <sz val="11"/>
      <color rgb="FF0076AF"/>
      <name val="Franklin Gothic Book"/>
      <family val="2"/>
    </font>
    <font>
      <i/>
      <sz val="11"/>
      <color theme="10"/>
      <name val="Franklin Gothic Book"/>
      <family val="2"/>
    </font>
    <font>
      <b/>
      <i/>
      <sz val="11"/>
      <color rgb="FF000000"/>
      <name val="Franklin Gothic Book"/>
      <family val="2"/>
    </font>
    <font>
      <i/>
      <sz val="12"/>
      <color rgb="FF000000"/>
      <name val="Franklin Gothic Book"/>
      <family val="2"/>
    </font>
    <font>
      <sz val="12"/>
      <color rgb="FF000000"/>
      <name val="Franklin Gothic Book"/>
      <family val="2"/>
    </font>
    <font>
      <b/>
      <u/>
      <sz val="12"/>
      <color theme="10"/>
      <name val="Franklin Gothic Book"/>
      <family val="2"/>
    </font>
    <font>
      <b/>
      <sz val="10"/>
      <color theme="1"/>
      <name val="Franklin Gothic Book"/>
      <family val="2"/>
    </font>
    <font>
      <sz val="11"/>
      <color theme="1"/>
      <name val="Calibri"/>
      <family val="2"/>
    </font>
    <font>
      <b/>
      <i/>
      <u/>
      <sz val="11"/>
      <color theme="1"/>
      <name val="Franklin Gothic Book"/>
      <family val="2"/>
    </font>
    <font>
      <b/>
      <sz val="20"/>
      <color rgb="FF000000"/>
      <name val="Franklin Gothic Book"/>
      <family val="2"/>
    </font>
    <font>
      <b/>
      <sz val="20"/>
      <color theme="1"/>
      <name val="Franklin Gothic Book"/>
      <family val="2"/>
    </font>
    <font>
      <b/>
      <u/>
      <sz val="12"/>
      <name val="Franklin Gothic Book"/>
      <family val="2"/>
    </font>
    <font>
      <b/>
      <sz val="12"/>
      <name val="Franklin Gothic Book"/>
      <family val="2"/>
    </font>
    <font>
      <sz val="12"/>
      <name val="Franklin Gothic Book"/>
      <family val="2"/>
    </font>
    <font>
      <sz val="11"/>
      <color theme="0"/>
      <name val="Franklin Gothic Book"/>
      <family val="2"/>
    </font>
    <font>
      <i/>
      <sz val="11"/>
      <color rgb="FFFF0000"/>
      <name val="Franklin Gothic Book"/>
      <family val="2"/>
    </font>
  </fonts>
  <fills count="14">
    <fill>
      <patternFill patternType="none"/>
    </fill>
    <fill>
      <patternFill patternType="gray125"/>
    </fill>
    <fill>
      <patternFill patternType="solid">
        <fgColor theme="4" tint="0.79998168889431442"/>
        <bgColor indexed="64"/>
      </patternFill>
    </fill>
    <fill>
      <patternFill patternType="solid">
        <fgColor rgb="FFF6A70A"/>
        <bgColor indexed="64"/>
      </patternFill>
    </fill>
    <fill>
      <patternFill patternType="solid">
        <fgColor theme="0" tint="-0.249977111117893"/>
        <bgColor indexed="64"/>
      </patternFill>
    </fill>
    <fill>
      <patternFill patternType="solid">
        <fgColor rgb="FFFF7700"/>
        <bgColor indexed="64"/>
      </patternFill>
    </fill>
    <fill>
      <patternFill patternType="solid">
        <fgColor theme="2"/>
        <bgColor indexed="64"/>
      </patternFill>
    </fill>
    <fill>
      <patternFill patternType="solid">
        <fgColor rgb="FF165B89"/>
        <bgColor theme="4"/>
      </patternFill>
    </fill>
    <fill>
      <patternFill patternType="solid">
        <fgColor theme="2"/>
        <bgColor theme="4" tint="0.79998168889431442"/>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D9E1F2"/>
        <bgColor rgb="FF000000"/>
      </patternFill>
    </fill>
  </fills>
  <borders count="65">
    <border>
      <left/>
      <right/>
      <top/>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dashed">
        <color indexed="64"/>
      </bottom>
      <diagonal/>
    </border>
    <border>
      <left style="dashed">
        <color indexed="64"/>
      </left>
      <right style="thin">
        <color indexed="64"/>
      </right>
      <top style="dashed">
        <color indexed="64"/>
      </top>
      <bottom/>
      <diagonal/>
    </border>
    <border>
      <left style="hair">
        <color auto="1"/>
      </left>
      <right style="hair">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right>
      <top/>
      <bottom style="medium">
        <color indexed="64"/>
      </bottom>
      <diagonal/>
    </border>
    <border>
      <left/>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right/>
      <top style="medium">
        <color rgb="FF1BC2EE"/>
      </top>
      <bottom/>
      <diagonal/>
    </border>
    <border>
      <left/>
      <right/>
      <top style="medium">
        <color indexed="64"/>
      </top>
      <bottom/>
      <diagonal/>
    </border>
    <border>
      <left/>
      <right style="thin">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bottom style="medium">
        <color rgb="FF1BC2EE"/>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style="thin">
        <color theme="0"/>
      </left>
      <right/>
      <top/>
      <bottom/>
      <diagonal/>
    </border>
    <border>
      <left/>
      <right style="thin">
        <color theme="0"/>
      </right>
      <top style="thin">
        <color indexed="64"/>
      </top>
      <bottom/>
      <diagonal/>
    </border>
    <border>
      <left style="thin">
        <color theme="0"/>
      </left>
      <right/>
      <top style="thin">
        <color indexed="64"/>
      </top>
      <bottom/>
      <diagonal/>
    </border>
    <border>
      <left/>
      <right style="thin">
        <color theme="0"/>
      </right>
      <top style="medium">
        <color indexed="64"/>
      </top>
      <bottom style="medium">
        <color indexed="64"/>
      </bottom>
      <diagonal/>
    </border>
    <border>
      <left style="thin">
        <color theme="0"/>
      </left>
      <right/>
      <top style="medium">
        <color auto="1"/>
      </top>
      <bottom style="medium">
        <color auto="1"/>
      </bottom>
      <diagonal/>
    </border>
    <border>
      <left style="thin">
        <color theme="0"/>
      </left>
      <right/>
      <top/>
      <bottom style="thin">
        <color indexed="64"/>
      </bottom>
      <diagonal/>
    </border>
    <border>
      <left/>
      <right/>
      <top style="medium">
        <color indexed="64"/>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rgb="FF1BC2E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hair">
        <color auto="1"/>
      </left>
      <right/>
      <top style="hair">
        <color auto="1"/>
      </top>
      <bottom/>
      <diagonal/>
    </border>
    <border>
      <left style="hair">
        <color auto="1"/>
      </left>
      <right/>
      <top/>
      <bottom/>
      <diagonal/>
    </border>
    <border>
      <left style="hair">
        <color auto="1"/>
      </left>
      <right/>
      <top/>
      <bottom style="thin">
        <color indexed="64"/>
      </bottom>
      <diagonal/>
    </border>
  </borders>
  <cellStyleXfs count="8">
    <xf numFmtId="0" fontId="0" fillId="0" borderId="0"/>
    <xf numFmtId="0" fontId="2" fillId="0" borderId="0" applyNumberFormat="0" applyFill="0" applyBorder="0" applyAlignment="0" applyProtection="0"/>
    <xf numFmtId="0" fontId="1" fillId="0" borderId="0"/>
    <xf numFmtId="0" fontId="2" fillId="0" borderId="0" applyNumberFormat="0" applyFill="0" applyBorder="0" applyAlignment="0" applyProtection="0"/>
    <xf numFmtId="0" fontId="21" fillId="0" borderId="0" applyNumberFormat="0" applyFill="0" applyBorder="0" applyAlignment="0" applyProtection="0"/>
    <xf numFmtId="164" fontId="28" fillId="0" borderId="0" applyFont="0" applyFill="0" applyBorder="0" applyAlignment="0" applyProtection="0"/>
    <xf numFmtId="0" fontId="28" fillId="0" borderId="0"/>
    <xf numFmtId="0" fontId="40" fillId="0" borderId="0" applyNumberFormat="0" applyFill="0" applyBorder="0" applyAlignment="0" applyProtection="0"/>
  </cellStyleXfs>
  <cellXfs count="405">
    <xf numFmtId="0" fontId="0" fillId="0" borderId="0" xfId="0"/>
    <xf numFmtId="0" fontId="3" fillId="0" borderId="0" xfId="2" applyFont="1" applyAlignment="1">
      <alignment horizontal="left" vertical="center"/>
    </xf>
    <xf numFmtId="0" fontId="4" fillId="0" borderId="0" xfId="2" applyFont="1" applyAlignment="1">
      <alignment horizontal="left" vertical="center"/>
    </xf>
    <xf numFmtId="0" fontId="5" fillId="0" borderId="0" xfId="2" applyFont="1" applyAlignment="1">
      <alignment horizontal="left" vertical="center"/>
    </xf>
    <xf numFmtId="0" fontId="6" fillId="0" borderId="0" xfId="2" applyFont="1" applyAlignment="1">
      <alignment horizontal="left" vertical="center"/>
    </xf>
    <xf numFmtId="0" fontId="7" fillId="3" borderId="3" xfId="2" applyFont="1" applyFill="1" applyBorder="1" applyAlignment="1">
      <alignment vertical="center" wrapText="1"/>
    </xf>
    <xf numFmtId="0" fontId="6" fillId="2" borderId="4" xfId="2" applyFont="1" applyFill="1" applyBorder="1" applyAlignment="1">
      <alignment horizontal="left" vertical="center"/>
    </xf>
    <xf numFmtId="0" fontId="6" fillId="0" borderId="6" xfId="2" applyFont="1" applyBorder="1" applyAlignment="1">
      <alignment horizontal="left" vertical="center"/>
    </xf>
    <xf numFmtId="0" fontId="7" fillId="3" borderId="6" xfId="2" applyFont="1" applyFill="1" applyBorder="1" applyAlignment="1">
      <alignment vertical="center" wrapText="1"/>
    </xf>
    <xf numFmtId="0" fontId="6" fillId="0" borderId="8" xfId="2" applyFont="1" applyBorder="1" applyAlignment="1">
      <alignment horizontal="left" vertical="center"/>
    </xf>
    <xf numFmtId="0" fontId="7" fillId="3" borderId="8" xfId="2" applyFont="1" applyFill="1" applyBorder="1" applyAlignment="1">
      <alignment vertical="center" wrapText="1"/>
    </xf>
    <xf numFmtId="0" fontId="6" fillId="0" borderId="10" xfId="2" applyFont="1" applyBorder="1" applyAlignment="1">
      <alignment horizontal="left" vertical="center"/>
    </xf>
    <xf numFmtId="0" fontId="7" fillId="3" borderId="10" xfId="2" applyFont="1" applyFill="1" applyBorder="1" applyAlignment="1">
      <alignment vertical="center" wrapText="1"/>
    </xf>
    <xf numFmtId="0" fontId="6" fillId="0" borderId="5" xfId="2" applyFont="1" applyBorder="1" applyAlignment="1">
      <alignment horizontal="left" vertical="center"/>
    </xf>
    <xf numFmtId="0" fontId="6" fillId="0" borderId="7" xfId="2" applyFont="1" applyBorder="1" applyAlignment="1">
      <alignment horizontal="left" vertical="center"/>
    </xf>
    <xf numFmtId="0" fontId="6" fillId="0" borderId="9" xfId="2" applyFont="1" applyBorder="1" applyAlignment="1">
      <alignment horizontal="left" vertical="center"/>
    </xf>
    <xf numFmtId="0" fontId="7" fillId="0" borderId="8" xfId="2" applyFont="1" applyBorder="1" applyAlignment="1">
      <alignment horizontal="left" vertical="center"/>
    </xf>
    <xf numFmtId="0" fontId="6" fillId="0" borderId="6" xfId="2" applyFont="1" applyBorder="1" applyAlignment="1">
      <alignment vertical="center"/>
    </xf>
    <xf numFmtId="0" fontId="6" fillId="0" borderId="8" xfId="2" applyFont="1" applyBorder="1" applyAlignment="1">
      <alignment vertical="center"/>
    </xf>
    <xf numFmtId="0" fontId="6" fillId="0" borderId="1" xfId="2" applyFont="1" applyBorder="1" applyAlignment="1">
      <alignment vertical="center"/>
    </xf>
    <xf numFmtId="0" fontId="6" fillId="0" borderId="0" xfId="2" applyFont="1" applyAlignment="1">
      <alignment vertical="center"/>
    </xf>
    <xf numFmtId="0" fontId="6" fillId="0" borderId="3" xfId="2" applyFont="1" applyBorder="1" applyAlignment="1">
      <alignment vertical="center"/>
    </xf>
    <xf numFmtId="0" fontId="7" fillId="0" borderId="6" xfId="2" applyFont="1" applyBorder="1" applyAlignment="1">
      <alignment horizontal="left" vertical="center" wrapText="1" indent="1"/>
    </xf>
    <xf numFmtId="0" fontId="7" fillId="0" borderId="8" xfId="2" applyFont="1" applyBorder="1" applyAlignment="1">
      <alignment horizontal="left" vertical="center" wrapText="1" indent="1"/>
    </xf>
    <xf numFmtId="0" fontId="7" fillId="3" borderId="8" xfId="2" applyFont="1" applyFill="1" applyBorder="1" applyAlignment="1">
      <alignment horizontal="left" vertical="center" wrapText="1" indent="3"/>
    </xf>
    <xf numFmtId="0" fontId="7" fillId="0" borderId="8" xfId="2" applyFont="1" applyBorder="1" applyAlignment="1">
      <alignment horizontal="left" vertical="center" wrapText="1" indent="3"/>
    </xf>
    <xf numFmtId="0" fontId="7" fillId="0" borderId="10" xfId="2" applyFont="1" applyBorder="1" applyAlignment="1">
      <alignment horizontal="left" vertical="center" wrapText="1" indent="3"/>
    </xf>
    <xf numFmtId="0" fontId="9" fillId="0" borderId="6" xfId="1" applyFont="1" applyFill="1" applyBorder="1" applyAlignment="1">
      <alignment horizontal="left" vertical="center" wrapText="1"/>
    </xf>
    <xf numFmtId="0" fontId="7" fillId="0" borderId="8" xfId="2" applyFont="1" applyBorder="1" applyAlignment="1">
      <alignment vertical="center" wrapText="1"/>
    </xf>
    <xf numFmtId="0" fontId="3" fillId="0" borderId="0" xfId="2" applyFont="1" applyAlignment="1">
      <alignment horizontal="left" vertical="center" wrapText="1"/>
    </xf>
    <xf numFmtId="0" fontId="5" fillId="0" borderId="0" xfId="2" applyFont="1" applyAlignment="1">
      <alignment horizontal="left" vertical="center" wrapText="1"/>
    </xf>
    <xf numFmtId="0" fontId="17" fillId="0" borderId="0" xfId="2" applyFont="1" applyAlignment="1">
      <alignment horizontal="left" vertical="center" wrapText="1"/>
    </xf>
    <xf numFmtId="0" fontId="14" fillId="0" borderId="11" xfId="2" applyFont="1" applyBorder="1" applyAlignment="1">
      <alignment horizontal="left" vertical="center" wrapText="1"/>
    </xf>
    <xf numFmtId="0" fontId="16" fillId="0" borderId="12" xfId="2" applyFont="1" applyBorder="1" applyAlignment="1">
      <alignment horizontal="left" vertical="center" wrapText="1"/>
    </xf>
    <xf numFmtId="0" fontId="17" fillId="0" borderId="12" xfId="2" applyFont="1" applyBorder="1" applyAlignment="1">
      <alignment horizontal="left" vertical="center" wrapText="1"/>
    </xf>
    <xf numFmtId="0" fontId="18" fillId="4" borderId="12" xfId="2" applyFont="1" applyFill="1" applyBorder="1" applyAlignment="1">
      <alignment horizontal="left" vertical="center" wrapText="1"/>
    </xf>
    <xf numFmtId="0" fontId="6" fillId="0" borderId="2" xfId="2" applyFont="1" applyBorder="1" applyAlignment="1">
      <alignment vertical="center"/>
    </xf>
    <xf numFmtId="0" fontId="6" fillId="5" borderId="4" xfId="2" applyFont="1" applyFill="1" applyBorder="1" applyAlignment="1">
      <alignment horizontal="left" vertical="center"/>
    </xf>
    <xf numFmtId="0" fontId="6" fillId="2" borderId="8" xfId="2" applyFont="1" applyFill="1" applyBorder="1" applyAlignment="1">
      <alignment vertical="center"/>
    </xf>
    <xf numFmtId="0" fontId="3" fillId="0" borderId="8" xfId="2" applyFont="1" applyBorder="1" applyAlignment="1">
      <alignment horizontal="left" vertical="center"/>
    </xf>
    <xf numFmtId="0" fontId="6" fillId="5" borderId="8" xfId="2" applyFont="1" applyFill="1" applyBorder="1" applyAlignment="1">
      <alignment horizontal="left" vertical="center"/>
    </xf>
    <xf numFmtId="0" fontId="17" fillId="0" borderId="8" xfId="2" applyFont="1" applyBorder="1" applyAlignment="1">
      <alignment horizontal="left" vertical="center" wrapText="1"/>
    </xf>
    <xf numFmtId="0" fontId="6" fillId="5" borderId="10" xfId="2" applyFont="1" applyFill="1" applyBorder="1" applyAlignment="1">
      <alignment horizontal="left" vertical="center"/>
    </xf>
    <xf numFmtId="0" fontId="14" fillId="0" borderId="0" xfId="2" applyFont="1" applyAlignment="1">
      <alignment horizontal="left" vertical="center" wrapText="1"/>
    </xf>
    <xf numFmtId="0" fontId="18" fillId="4" borderId="0" xfId="2" applyFont="1" applyFill="1" applyAlignment="1">
      <alignment horizontal="left" vertical="center" wrapText="1"/>
    </xf>
    <xf numFmtId="0" fontId="6" fillId="2" borderId="0" xfId="2" applyFont="1" applyFill="1" applyAlignment="1">
      <alignment horizontal="left" vertical="center"/>
    </xf>
    <xf numFmtId="0" fontId="3" fillId="0" borderId="6" xfId="2" applyFont="1" applyBorder="1" applyAlignment="1">
      <alignment horizontal="left" vertical="center" wrapText="1"/>
    </xf>
    <xf numFmtId="0" fontId="5" fillId="0" borderId="6" xfId="2" applyFont="1" applyBorder="1" applyAlignment="1">
      <alignment horizontal="left" vertical="center" wrapText="1"/>
    </xf>
    <xf numFmtId="0" fontId="4" fillId="0" borderId="8" xfId="2" applyFont="1" applyBorder="1" applyAlignment="1">
      <alignment horizontal="left" vertical="center"/>
    </xf>
    <xf numFmtId="0" fontId="5" fillId="0" borderId="8" xfId="2" applyFont="1" applyBorder="1" applyAlignment="1">
      <alignment horizontal="left" vertical="center"/>
    </xf>
    <xf numFmtId="0" fontId="6" fillId="2" borderId="8" xfId="2" applyFont="1" applyFill="1" applyBorder="1" applyAlignment="1">
      <alignment horizontal="left" vertical="center"/>
    </xf>
    <xf numFmtId="0" fontId="3" fillId="0" borderId="10" xfId="2" applyFont="1" applyBorder="1" applyAlignment="1">
      <alignment horizontal="left" vertical="center"/>
    </xf>
    <xf numFmtId="0" fontId="3" fillId="0" borderId="5" xfId="2" applyFont="1" applyBorder="1" applyAlignment="1">
      <alignment horizontal="left" vertical="center"/>
    </xf>
    <xf numFmtId="0" fontId="4" fillId="0" borderId="6" xfId="2" applyFont="1" applyBorder="1" applyAlignment="1">
      <alignment horizontal="left" vertical="center"/>
    </xf>
    <xf numFmtId="0" fontId="3" fillId="0" borderId="6" xfId="2" applyFont="1" applyBorder="1" applyAlignment="1">
      <alignment horizontal="left" vertical="center"/>
    </xf>
    <xf numFmtId="0" fontId="8" fillId="0" borderId="8" xfId="1" applyFont="1" applyFill="1" applyBorder="1" applyAlignment="1">
      <alignment horizontal="left" vertical="center" wrapText="1" indent="1"/>
    </xf>
    <xf numFmtId="0" fontId="8" fillId="0" borderId="8" xfId="1" applyFont="1" applyFill="1" applyBorder="1" applyAlignment="1">
      <alignment horizontal="left" vertical="center" wrapText="1" indent="2"/>
    </xf>
    <xf numFmtId="0" fontId="3" fillId="0" borderId="7" xfId="2" applyFont="1" applyBorder="1" applyAlignment="1">
      <alignment horizontal="left" vertical="center"/>
    </xf>
    <xf numFmtId="0" fontId="16" fillId="0" borderId="8" xfId="2" applyFont="1" applyBorder="1" applyAlignment="1">
      <alignment horizontal="left" vertical="center" wrapText="1"/>
    </xf>
    <xf numFmtId="0" fontId="18" fillId="4" borderId="8" xfId="2" applyFont="1" applyFill="1" applyBorder="1" applyAlignment="1">
      <alignment horizontal="left" vertical="center" wrapText="1"/>
    </xf>
    <xf numFmtId="0" fontId="8" fillId="0" borderId="10" xfId="1" applyFont="1" applyFill="1" applyBorder="1" applyAlignment="1">
      <alignment horizontal="left" vertical="center" wrapText="1" indent="1"/>
    </xf>
    <xf numFmtId="0" fontId="8" fillId="0" borderId="8" xfId="1" applyFont="1" applyFill="1" applyBorder="1" applyAlignment="1">
      <alignment horizontal="left" vertical="center" wrapText="1" indent="3"/>
    </xf>
    <xf numFmtId="0" fontId="8" fillId="0" borderId="10" xfId="1" applyFont="1" applyFill="1" applyBorder="1" applyAlignment="1">
      <alignment horizontal="left" vertical="center" wrapText="1" indent="3"/>
    </xf>
    <xf numFmtId="0" fontId="17" fillId="0" borderId="10" xfId="2" applyFont="1" applyBorder="1" applyAlignment="1">
      <alignment horizontal="left" vertical="center" wrapText="1"/>
    </xf>
    <xf numFmtId="0" fontId="7" fillId="0" borderId="8" xfId="2" applyFont="1" applyBorder="1" applyAlignment="1">
      <alignment horizontal="left" vertical="center" indent="1"/>
    </xf>
    <xf numFmtId="0" fontId="7" fillId="0" borderId="8" xfId="2" applyFont="1" applyBorder="1" applyAlignment="1">
      <alignment horizontal="left" vertical="center" indent="3"/>
    </xf>
    <xf numFmtId="0" fontId="10" fillId="3" borderId="8" xfId="2" applyFont="1" applyFill="1" applyBorder="1" applyAlignment="1">
      <alignment vertical="center"/>
    </xf>
    <xf numFmtId="0" fontId="8" fillId="0" borderId="8" xfId="1" applyFont="1" applyFill="1" applyBorder="1" applyAlignment="1">
      <alignment horizontal="left" vertical="center" wrapText="1"/>
    </xf>
    <xf numFmtId="0" fontId="5" fillId="0" borderId="5" xfId="2" applyFont="1" applyBorder="1" applyAlignment="1">
      <alignment horizontal="left" vertical="center"/>
    </xf>
    <xf numFmtId="0" fontId="5" fillId="0" borderId="7" xfId="2" applyFont="1" applyBorder="1" applyAlignment="1">
      <alignment horizontal="left" vertical="center"/>
    </xf>
    <xf numFmtId="0" fontId="14" fillId="0" borderId="7" xfId="2" applyFont="1" applyBorder="1" applyAlignment="1">
      <alignment horizontal="left" vertical="center"/>
    </xf>
    <xf numFmtId="0" fontId="6" fillId="0" borderId="14" xfId="2" applyFont="1" applyBorder="1" applyAlignment="1">
      <alignment horizontal="left" vertical="center"/>
    </xf>
    <xf numFmtId="0" fontId="6" fillId="0" borderId="15" xfId="2" applyFont="1" applyBorder="1" applyAlignment="1">
      <alignment horizontal="left" vertical="center"/>
    </xf>
    <xf numFmtId="0" fontId="17" fillId="0" borderId="15" xfId="2" applyFont="1" applyBorder="1" applyAlignment="1">
      <alignment horizontal="left" vertical="center" wrapText="1"/>
    </xf>
    <xf numFmtId="0" fontId="7" fillId="3" borderId="15" xfId="2" applyFont="1" applyFill="1" applyBorder="1" applyAlignment="1">
      <alignment vertical="center" wrapText="1"/>
    </xf>
    <xf numFmtId="0" fontId="6" fillId="5" borderId="15" xfId="2" applyFont="1" applyFill="1" applyBorder="1" applyAlignment="1">
      <alignment horizontal="left" vertical="center"/>
    </xf>
    <xf numFmtId="0" fontId="8" fillId="0" borderId="15" xfId="1" applyFont="1" applyFill="1" applyBorder="1" applyAlignment="1">
      <alignment horizontal="left" vertical="center" wrapText="1" indent="3"/>
    </xf>
    <xf numFmtId="0" fontId="10" fillId="0" borderId="8" xfId="2" applyFont="1" applyBorder="1" applyAlignment="1">
      <alignment horizontal="left" vertical="center" wrapText="1"/>
    </xf>
    <xf numFmtId="0" fontId="6" fillId="0" borderId="7" xfId="0" applyFont="1" applyBorder="1"/>
    <xf numFmtId="0" fontId="6" fillId="0" borderId="8" xfId="0" applyFont="1" applyBorder="1"/>
    <xf numFmtId="0" fontId="17" fillId="0" borderId="8" xfId="2" applyFont="1" applyBorder="1" applyAlignment="1">
      <alignment horizontal="left" vertical="center"/>
    </xf>
    <xf numFmtId="0" fontId="6" fillId="0" borderId="8" xfId="0" applyFont="1" applyBorder="1" applyAlignment="1">
      <alignment wrapText="1"/>
    </xf>
    <xf numFmtId="0" fontId="18" fillId="0" borderId="8" xfId="2" applyFont="1" applyBorder="1" applyAlignment="1">
      <alignment horizontal="left" vertical="center" wrapText="1"/>
    </xf>
    <xf numFmtId="0" fontId="5" fillId="0" borderId="5" xfId="2" applyFont="1" applyBorder="1" applyAlignment="1">
      <alignment horizontal="left" vertical="center" wrapText="1"/>
    </xf>
    <xf numFmtId="0" fontId="4" fillId="0" borderId="6" xfId="2" applyFont="1" applyBorder="1" applyAlignment="1">
      <alignment horizontal="left" vertical="center" wrapText="1"/>
    </xf>
    <xf numFmtId="0" fontId="7" fillId="0" borderId="8" xfId="2" applyFont="1" applyBorder="1" applyAlignment="1">
      <alignment vertical="center"/>
    </xf>
    <xf numFmtId="0" fontId="15" fillId="0" borderId="8" xfId="0" applyFont="1" applyBorder="1" applyAlignment="1">
      <alignment vertical="center"/>
    </xf>
    <xf numFmtId="0" fontId="15" fillId="0" borderId="8" xfId="0" applyFont="1" applyBorder="1" applyAlignment="1">
      <alignment vertical="center" wrapText="1"/>
    </xf>
    <xf numFmtId="0" fontId="6" fillId="0" borderId="8" xfId="0" applyFont="1" applyBorder="1" applyAlignment="1">
      <alignment vertical="center"/>
    </xf>
    <xf numFmtId="0" fontId="4" fillId="0" borderId="6" xfId="2" applyFont="1" applyBorder="1" applyAlignment="1">
      <alignment vertical="center"/>
    </xf>
    <xf numFmtId="0" fontId="7" fillId="3" borderId="8" xfId="2" applyFont="1" applyFill="1" applyBorder="1" applyAlignment="1">
      <alignment horizontal="center" vertical="center" wrapText="1"/>
    </xf>
    <xf numFmtId="0" fontId="6" fillId="0" borderId="8" xfId="2" applyFont="1" applyBorder="1" applyAlignment="1">
      <alignment horizontal="center" vertical="center"/>
    </xf>
    <xf numFmtId="0" fontId="17" fillId="0" borderId="0" xfId="2" applyFont="1" applyAlignment="1">
      <alignment horizontal="left" vertical="center"/>
    </xf>
    <xf numFmtId="0" fontId="15" fillId="0" borderId="0" xfId="2" applyFont="1" applyAlignment="1">
      <alignment horizontal="left" vertical="center"/>
    </xf>
    <xf numFmtId="0" fontId="14" fillId="0" borderId="0" xfId="2" applyFont="1" applyAlignment="1">
      <alignment horizontal="left" vertical="center"/>
    </xf>
    <xf numFmtId="0" fontId="27" fillId="0" borderId="0" xfId="2" applyFont="1" applyAlignment="1">
      <alignment vertical="center"/>
    </xf>
    <xf numFmtId="0" fontId="15" fillId="0" borderId="0" xfId="2" applyFont="1" applyAlignment="1">
      <alignment vertical="center"/>
    </xf>
    <xf numFmtId="164" fontId="6" fillId="0" borderId="0" xfId="5" applyFont="1" applyFill="1" applyAlignment="1">
      <alignment horizontal="left" vertical="center"/>
    </xf>
    <xf numFmtId="164" fontId="15" fillId="0" borderId="0" xfId="5" applyFont="1" applyFill="1" applyAlignment="1">
      <alignment horizontal="left" vertical="center"/>
    </xf>
    <xf numFmtId="0" fontId="15" fillId="8" borderId="27" xfId="2" applyFont="1" applyFill="1" applyBorder="1" applyAlignment="1">
      <alignment vertical="center"/>
    </xf>
    <xf numFmtId="0" fontId="15" fillId="6" borderId="28" xfId="2" applyFont="1" applyFill="1" applyBorder="1" applyAlignment="1">
      <alignment vertical="center"/>
    </xf>
    <xf numFmtId="0" fontId="15" fillId="8" borderId="29" xfId="2" applyFont="1" applyFill="1" applyBorder="1" applyAlignment="1">
      <alignment vertical="center"/>
    </xf>
    <xf numFmtId="165" fontId="15" fillId="0" borderId="0" xfId="5" applyNumberFormat="1" applyFont="1" applyFill="1" applyAlignment="1">
      <alignment horizontal="left" vertical="center"/>
    </xf>
    <xf numFmtId="0" fontId="6" fillId="0" borderId="0" xfId="6" applyFont="1"/>
    <xf numFmtId="0" fontId="7" fillId="0" borderId="30" xfId="2" applyFont="1" applyBorder="1" applyAlignment="1" applyProtection="1">
      <alignment vertical="center"/>
      <protection locked="0"/>
    </xf>
    <xf numFmtId="0" fontId="15" fillId="0" borderId="31" xfId="2" applyFont="1" applyBorder="1" applyAlignment="1">
      <alignment horizontal="left" vertical="center"/>
    </xf>
    <xf numFmtId="0" fontId="7" fillId="0" borderId="32" xfId="2" applyFont="1" applyBorder="1" applyAlignment="1">
      <alignment vertical="center"/>
    </xf>
    <xf numFmtId="0" fontId="15" fillId="0" borderId="33" xfId="2" applyFont="1" applyBorder="1" applyAlignment="1">
      <alignment horizontal="left" vertical="center"/>
    </xf>
    <xf numFmtId="0" fontId="6" fillId="0" borderId="0" xfId="2" applyFont="1" applyAlignment="1">
      <alignment horizontal="right" vertical="center"/>
    </xf>
    <xf numFmtId="0" fontId="41" fillId="0" borderId="0" xfId="7" applyFont="1"/>
    <xf numFmtId="164" fontId="6" fillId="0" borderId="0" xfId="5" applyFont="1"/>
    <xf numFmtId="0" fontId="14" fillId="9" borderId="31" xfId="6" applyFont="1" applyFill="1" applyBorder="1" applyAlignment="1">
      <alignment vertical="center"/>
    </xf>
    <xf numFmtId="0" fontId="16" fillId="0" borderId="0" xfId="2" applyFont="1" applyAlignment="1">
      <alignment vertical="center"/>
    </xf>
    <xf numFmtId="164" fontId="6" fillId="0" borderId="0" xfId="5" applyFont="1" applyAlignment="1">
      <alignment horizontal="right"/>
    </xf>
    <xf numFmtId="164" fontId="6" fillId="0" borderId="0" xfId="6" applyNumberFormat="1" applyFont="1"/>
    <xf numFmtId="0" fontId="41" fillId="0" borderId="0" xfId="7" applyNumberFormat="1" applyFont="1"/>
    <xf numFmtId="43" fontId="6" fillId="0" borderId="0" xfId="6" applyNumberFormat="1" applyFont="1"/>
    <xf numFmtId="0" fontId="15" fillId="0" borderId="0" xfId="6" applyFont="1"/>
    <xf numFmtId="0" fontId="42" fillId="0" borderId="40" xfId="6" applyFont="1" applyBorder="1"/>
    <xf numFmtId="164" fontId="14" fillId="0" borderId="41" xfId="5" applyFont="1" applyBorder="1"/>
    <xf numFmtId="0" fontId="43" fillId="0" borderId="0" xfId="6" applyFont="1"/>
    <xf numFmtId="0" fontId="14" fillId="6" borderId="0" xfId="6" applyFont="1" applyFill="1" applyAlignment="1">
      <alignment vertical="center"/>
    </xf>
    <xf numFmtId="0" fontId="15" fillId="6" borderId="0" xfId="2" applyFont="1" applyFill="1" applyAlignment="1">
      <alignment horizontal="left" vertical="center"/>
    </xf>
    <xf numFmtId="164" fontId="15" fillId="6" borderId="0" xfId="5" applyFont="1" applyFill="1" applyBorder="1" applyAlignment="1">
      <alignment horizontal="left" vertical="center"/>
    </xf>
    <xf numFmtId="0" fontId="14" fillId="6" borderId="25" xfId="2" applyFont="1" applyFill="1" applyBorder="1" applyAlignment="1">
      <alignment horizontal="left" vertical="center"/>
    </xf>
    <xf numFmtId="164" fontId="14" fillId="6" borderId="25" xfId="5" applyFont="1" applyFill="1" applyBorder="1" applyAlignment="1">
      <alignment horizontal="left" vertical="center"/>
    </xf>
    <xf numFmtId="0" fontId="15" fillId="6" borderId="25" xfId="2" applyFont="1" applyFill="1" applyBorder="1" applyAlignment="1">
      <alignment horizontal="left" vertical="center"/>
    </xf>
    <xf numFmtId="164" fontId="15" fillId="6" borderId="25" xfId="5" applyFont="1" applyFill="1" applyBorder="1" applyAlignment="1">
      <alignment horizontal="left" vertical="center"/>
    </xf>
    <xf numFmtId="0" fontId="15" fillId="6" borderId="25" xfId="6" applyFont="1" applyFill="1" applyBorder="1"/>
    <xf numFmtId="0" fontId="15" fillId="6" borderId="42" xfId="2" applyFont="1" applyFill="1" applyBorder="1" applyAlignment="1">
      <alignment horizontal="left" vertical="center"/>
    </xf>
    <xf numFmtId="164" fontId="15" fillId="6" borderId="42" xfId="5" applyFont="1" applyFill="1" applyBorder="1" applyAlignment="1">
      <alignment horizontal="left" vertical="center"/>
    </xf>
    <xf numFmtId="43" fontId="43" fillId="0" borderId="0" xfId="6" applyNumberFormat="1" applyFont="1"/>
    <xf numFmtId="165" fontId="43" fillId="0" borderId="0" xfId="6" applyNumberFormat="1" applyFont="1"/>
    <xf numFmtId="0" fontId="14" fillId="0" borderId="44" xfId="6" applyFont="1" applyBorder="1"/>
    <xf numFmtId="164" fontId="14" fillId="0" borderId="0" xfId="5" applyFont="1" applyBorder="1"/>
    <xf numFmtId="0" fontId="14" fillId="0" borderId="0" xfId="6" applyFont="1"/>
    <xf numFmtId="0" fontId="14" fillId="0" borderId="40" xfId="6" applyFont="1" applyBorder="1"/>
    <xf numFmtId="165" fontId="6" fillId="0" borderId="0" xfId="5" applyNumberFormat="1" applyFont="1"/>
    <xf numFmtId="0" fontId="47" fillId="0" borderId="0" xfId="2" applyFont="1" applyAlignment="1">
      <alignment horizontal="left" vertical="center"/>
    </xf>
    <xf numFmtId="0" fontId="48" fillId="0" borderId="0" xfId="2" applyFont="1" applyAlignment="1">
      <alignment horizontal="left" vertical="center"/>
    </xf>
    <xf numFmtId="0" fontId="49" fillId="0" borderId="0" xfId="2" applyFont="1" applyAlignment="1">
      <alignment horizontal="left" vertical="center"/>
    </xf>
    <xf numFmtId="0" fontId="49" fillId="3" borderId="45" xfId="2" applyFont="1" applyFill="1" applyBorder="1" applyAlignment="1">
      <alignment horizontal="left" vertical="center"/>
    </xf>
    <xf numFmtId="0" fontId="6" fillId="10" borderId="0" xfId="2" applyFont="1" applyFill="1" applyAlignment="1">
      <alignment horizontal="left" vertical="center"/>
    </xf>
    <xf numFmtId="0" fontId="50" fillId="2" borderId="45" xfId="2" applyFont="1" applyFill="1" applyBorder="1" applyAlignment="1">
      <alignment horizontal="left" vertical="center"/>
    </xf>
    <xf numFmtId="0" fontId="50" fillId="0" borderId="45" xfId="2" applyFont="1" applyBorder="1" applyAlignment="1">
      <alignment horizontal="left" vertical="center"/>
    </xf>
    <xf numFmtId="0" fontId="48" fillId="0" borderId="0" xfId="2" quotePrefix="1" applyFont="1" applyAlignment="1">
      <alignment horizontal="left" vertical="center"/>
    </xf>
    <xf numFmtId="0" fontId="24" fillId="0" borderId="0" xfId="2" applyFont="1" applyAlignment="1" applyProtection="1">
      <alignment vertical="center"/>
      <protection locked="0"/>
    </xf>
    <xf numFmtId="0" fontId="48" fillId="0" borderId="0" xfId="2" applyFont="1" applyAlignment="1">
      <alignment vertical="center"/>
    </xf>
    <xf numFmtId="0" fontId="51" fillId="0" borderId="0" xfId="2" applyFont="1" applyAlignment="1">
      <alignment horizontal="left" vertical="center"/>
    </xf>
    <xf numFmtId="0" fontId="4" fillId="0" borderId="31" xfId="2" applyFont="1" applyBorder="1" applyAlignment="1" applyProtection="1">
      <alignment horizontal="left" vertical="center"/>
      <protection locked="0"/>
    </xf>
    <xf numFmtId="0" fontId="3" fillId="0" borderId="31" xfId="2" applyFont="1" applyBorder="1" applyAlignment="1">
      <alignment horizontal="left" vertical="center"/>
    </xf>
    <xf numFmtId="0" fontId="4" fillId="0" borderId="31" xfId="2" applyFont="1" applyBorder="1" applyAlignment="1">
      <alignment horizontal="left" vertical="center"/>
    </xf>
    <xf numFmtId="0" fontId="5" fillId="0" borderId="31" xfId="2" applyFont="1" applyBorder="1" applyAlignment="1">
      <alignment horizontal="left" vertical="center"/>
    </xf>
    <xf numFmtId="0" fontId="52" fillId="0" borderId="39" xfId="2" applyFont="1" applyBorder="1" applyAlignment="1">
      <alignment vertical="center"/>
    </xf>
    <xf numFmtId="0" fontId="16" fillId="0" borderId="30" xfId="2" applyFont="1" applyBorder="1" applyAlignment="1" applyProtection="1">
      <alignment vertical="center"/>
      <protection locked="0"/>
    </xf>
    <xf numFmtId="0" fontId="6" fillId="0" borderId="31" xfId="2" applyFont="1" applyBorder="1" applyAlignment="1">
      <alignment horizontal="left" vertical="center"/>
    </xf>
    <xf numFmtId="0" fontId="7" fillId="0" borderId="31" xfId="2" applyFont="1" applyBorder="1" applyAlignment="1">
      <alignment horizontal="left" vertical="center"/>
    </xf>
    <xf numFmtId="0" fontId="53" fillId="0" borderId="0" xfId="2" applyFont="1" applyAlignment="1">
      <alignment horizontal="left" vertical="center"/>
    </xf>
    <xf numFmtId="0" fontId="7" fillId="0" borderId="39" xfId="2" applyFont="1" applyBorder="1" applyAlignment="1" applyProtection="1">
      <alignment horizontal="left" vertical="center" indent="2"/>
      <protection locked="0"/>
    </xf>
    <xf numFmtId="0" fontId="7" fillId="3" borderId="46" xfId="2" applyFont="1" applyFill="1" applyBorder="1" applyAlignment="1">
      <alignment vertical="center"/>
    </xf>
    <xf numFmtId="0" fontId="15" fillId="2" borderId="47" xfId="2" applyFont="1" applyFill="1" applyBorder="1" applyAlignment="1">
      <alignment horizontal="left" vertical="center"/>
    </xf>
    <xf numFmtId="0" fontId="7" fillId="0" borderId="46" xfId="2" applyFont="1" applyBorder="1" applyAlignment="1">
      <alignment vertical="center"/>
    </xf>
    <xf numFmtId="0" fontId="7" fillId="0" borderId="30" xfId="2" applyFont="1" applyBorder="1" applyAlignment="1" applyProtection="1">
      <alignment horizontal="left" vertical="center" indent="2"/>
      <protection locked="0"/>
    </xf>
    <xf numFmtId="0" fontId="15" fillId="2" borderId="33" xfId="2" applyFont="1" applyFill="1" applyBorder="1" applyAlignment="1">
      <alignment horizontal="left" vertical="center"/>
    </xf>
    <xf numFmtId="166" fontId="7" fillId="3" borderId="46" xfId="2" applyNumberFormat="1" applyFont="1" applyFill="1" applyBorder="1" applyAlignment="1">
      <alignment vertical="center"/>
    </xf>
    <xf numFmtId="0" fontId="6" fillId="11" borderId="44" xfId="2" applyFont="1" applyFill="1" applyBorder="1" applyAlignment="1">
      <alignment horizontal="left" vertical="center"/>
    </xf>
    <xf numFmtId="0" fontId="7" fillId="0" borderId="39" xfId="2" applyFont="1" applyBorder="1" applyAlignment="1" applyProtection="1">
      <alignment horizontal="left" vertical="center" wrapText="1" indent="2"/>
      <protection locked="0"/>
    </xf>
    <xf numFmtId="0" fontId="7" fillId="3" borderId="0" xfId="2" applyFont="1" applyFill="1" applyAlignment="1">
      <alignment vertical="center"/>
    </xf>
    <xf numFmtId="166" fontId="7" fillId="3" borderId="0" xfId="2" applyNumberFormat="1" applyFont="1" applyFill="1" applyAlignment="1">
      <alignment vertical="center"/>
    </xf>
    <xf numFmtId="0" fontId="54" fillId="3" borderId="28" xfId="2" applyFont="1" applyFill="1" applyBorder="1" applyAlignment="1">
      <alignment vertical="center"/>
    </xf>
    <xf numFmtId="0" fontId="7" fillId="0" borderId="48" xfId="2" applyFont="1" applyBorder="1" applyAlignment="1" applyProtection="1">
      <alignment horizontal="left" vertical="center" wrapText="1" indent="2"/>
      <protection locked="0"/>
    </xf>
    <xf numFmtId="0" fontId="15" fillId="0" borderId="25" xfId="2" applyFont="1" applyBorder="1" applyAlignment="1">
      <alignment horizontal="left" vertical="center"/>
    </xf>
    <xf numFmtId="0" fontId="15" fillId="2" borderId="25" xfId="2" applyFont="1" applyFill="1" applyBorder="1" applyAlignment="1">
      <alignment horizontal="left" vertical="center"/>
    </xf>
    <xf numFmtId="0" fontId="15" fillId="2" borderId="0" xfId="2" applyFont="1" applyFill="1" applyAlignment="1">
      <alignment horizontal="left" vertical="center"/>
    </xf>
    <xf numFmtId="0" fontId="15" fillId="0" borderId="48" xfId="2" applyFont="1" applyBorder="1" applyAlignment="1">
      <alignment horizontal="left" vertical="center"/>
    </xf>
    <xf numFmtId="0" fontId="15" fillId="2" borderId="49" xfId="2" applyFont="1" applyFill="1" applyBorder="1" applyAlignment="1">
      <alignment horizontal="left" vertical="center"/>
    </xf>
    <xf numFmtId="0" fontId="22" fillId="3" borderId="31" xfId="3" applyFont="1" applyFill="1" applyBorder="1" applyAlignment="1">
      <alignment vertical="center"/>
    </xf>
    <xf numFmtId="0" fontId="55" fillId="2" borderId="31" xfId="2" applyFont="1" applyFill="1" applyBorder="1" applyAlignment="1">
      <alignment vertical="center"/>
    </xf>
    <xf numFmtId="0" fontId="23" fillId="0" borderId="50" xfId="4" applyFont="1" applyFill="1" applyBorder="1" applyAlignment="1" applyProtection="1">
      <alignment vertical="center"/>
      <protection locked="0"/>
    </xf>
    <xf numFmtId="0" fontId="6" fillId="0" borderId="51" xfId="2" applyFont="1" applyBorder="1" applyAlignment="1">
      <alignment horizontal="left" vertical="center"/>
    </xf>
    <xf numFmtId="0" fontId="7" fillId="0" borderId="0" xfId="2" applyFont="1" applyAlignment="1">
      <alignment vertical="center"/>
    </xf>
    <xf numFmtId="0" fontId="6" fillId="0" borderId="44" xfId="2" applyFont="1" applyBorder="1" applyAlignment="1">
      <alignment horizontal="left" vertical="center"/>
    </xf>
    <xf numFmtId="0" fontId="55" fillId="0" borderId="0" xfId="2" applyFont="1" applyAlignment="1">
      <alignment vertical="center"/>
    </xf>
    <xf numFmtId="0" fontId="52" fillId="0" borderId="0" xfId="2" applyFont="1" applyAlignment="1">
      <alignment vertical="center"/>
    </xf>
    <xf numFmtId="0" fontId="7" fillId="0" borderId="0" xfId="2" applyFont="1" applyAlignment="1">
      <alignment horizontal="left" vertical="center" indent="1"/>
    </xf>
    <xf numFmtId="0" fontId="7" fillId="3" borderId="38" xfId="2" applyFont="1" applyFill="1" applyBorder="1" applyAlignment="1">
      <alignment vertical="center" wrapText="1"/>
    </xf>
    <xf numFmtId="0" fontId="55" fillId="2" borderId="38" xfId="2" applyFont="1" applyFill="1" applyBorder="1" applyAlignment="1">
      <alignment vertical="center"/>
    </xf>
    <xf numFmtId="0" fontId="7" fillId="0" borderId="31" xfId="2" applyFont="1" applyBorder="1" applyAlignment="1">
      <alignment horizontal="left" vertical="center" indent="1"/>
    </xf>
    <xf numFmtId="0" fontId="37" fillId="3" borderId="28" xfId="3" applyFont="1" applyFill="1" applyBorder="1" applyAlignment="1">
      <alignment vertical="center" wrapText="1"/>
    </xf>
    <xf numFmtId="0" fontId="55" fillId="2" borderId="0" xfId="2" applyFont="1" applyFill="1" applyAlignment="1">
      <alignment vertical="center"/>
    </xf>
    <xf numFmtId="0" fontId="10" fillId="0" borderId="39" xfId="2" applyFont="1" applyBorder="1" applyAlignment="1" applyProtection="1">
      <alignment horizontal="left" vertical="center" indent="2"/>
      <protection locked="0"/>
    </xf>
    <xf numFmtId="0" fontId="7" fillId="0" borderId="39" xfId="2" applyFont="1" applyBorder="1" applyAlignment="1" applyProtection="1">
      <alignment horizontal="left" vertical="center" indent="4"/>
      <protection locked="0"/>
    </xf>
    <xf numFmtId="0" fontId="7" fillId="0" borderId="39" xfId="2" applyFont="1" applyBorder="1" applyAlignment="1" applyProtection="1">
      <alignment horizontal="left" vertical="center" indent="6"/>
      <protection locked="0"/>
    </xf>
    <xf numFmtId="0" fontId="15" fillId="0" borderId="52" xfId="2" applyFont="1" applyBorder="1" applyAlignment="1">
      <alignment horizontal="left" vertical="center"/>
    </xf>
    <xf numFmtId="0" fontId="15" fillId="2" borderId="28" xfId="2" applyFont="1" applyFill="1" applyBorder="1" applyAlignment="1">
      <alignment horizontal="left" vertical="center"/>
    </xf>
    <xf numFmtId="0" fontId="56" fillId="0" borderId="25" xfId="4" applyFont="1" applyFill="1" applyBorder="1" applyAlignment="1" applyProtection="1">
      <alignment horizontal="left" vertical="center" indent="2"/>
      <protection locked="0"/>
    </xf>
    <xf numFmtId="0" fontId="7" fillId="3" borderId="25" xfId="2" applyFont="1" applyFill="1" applyBorder="1" applyAlignment="1">
      <alignment vertical="center"/>
    </xf>
    <xf numFmtId="0" fontId="7" fillId="0" borderId="0" xfId="2" applyFont="1" applyAlignment="1" applyProtection="1">
      <alignment horizontal="left" vertical="center" indent="4"/>
      <protection locked="0"/>
    </xf>
    <xf numFmtId="167" fontId="7" fillId="3" borderId="0" xfId="5" applyNumberFormat="1" applyFont="1" applyFill="1" applyBorder="1" applyAlignment="1">
      <alignment vertical="center"/>
    </xf>
    <xf numFmtId="0" fontId="7" fillId="0" borderId="31" xfId="2" applyFont="1" applyBorder="1" applyAlignment="1" applyProtection="1">
      <alignment horizontal="left" vertical="center" indent="4"/>
      <protection locked="0"/>
    </xf>
    <xf numFmtId="0" fontId="37" fillId="3" borderId="31" xfId="3" applyFont="1" applyFill="1" applyBorder="1" applyAlignment="1">
      <alignment vertical="center" wrapText="1"/>
    </xf>
    <xf numFmtId="0" fontId="15" fillId="2" borderId="31" xfId="2" applyFont="1" applyFill="1" applyBorder="1" applyAlignment="1">
      <alignment horizontal="left" vertical="center"/>
    </xf>
    <xf numFmtId="0" fontId="23" fillId="0" borderId="30" xfId="4" applyFont="1" applyFill="1" applyBorder="1" applyAlignment="1" applyProtection="1">
      <alignment horizontal="left" vertical="center" wrapText="1"/>
      <protection locked="0"/>
    </xf>
    <xf numFmtId="0" fontId="7" fillId="0" borderId="31" xfId="2" applyFont="1" applyBorder="1" applyAlignment="1">
      <alignment vertical="center"/>
    </xf>
    <xf numFmtId="0" fontId="7" fillId="0" borderId="30" xfId="2" applyFont="1" applyBorder="1" applyAlignment="1" applyProtection="1">
      <alignment horizontal="left" vertical="center" indent="4"/>
      <protection locked="0"/>
    </xf>
    <xf numFmtId="0" fontId="16" fillId="0" borderId="51" xfId="2" applyFont="1" applyBorder="1" applyAlignment="1" applyProtection="1">
      <alignment vertical="center"/>
      <protection locked="0"/>
    </xf>
    <xf numFmtId="0" fontId="20" fillId="0" borderId="44" xfId="2" applyFont="1" applyBorder="1" applyAlignment="1">
      <alignment horizontal="left" vertical="center"/>
    </xf>
    <xf numFmtId="0" fontId="57" fillId="0" borderId="44" xfId="2" applyFont="1" applyBorder="1" applyAlignment="1">
      <alignment vertical="center"/>
    </xf>
    <xf numFmtId="0" fontId="58" fillId="0" borderId="0" xfId="2" applyFont="1" applyAlignment="1">
      <alignment vertical="center"/>
    </xf>
    <xf numFmtId="0" fontId="59" fillId="0" borderId="0" xfId="2" applyFont="1" applyAlignment="1">
      <alignment vertical="center"/>
    </xf>
    <xf numFmtId="0" fontId="6" fillId="3" borderId="0" xfId="2" applyFont="1" applyFill="1" applyAlignment="1">
      <alignment horizontal="right" vertical="center"/>
    </xf>
    <xf numFmtId="0" fontId="7" fillId="6" borderId="0" xfId="2" applyFont="1" applyFill="1" applyAlignment="1">
      <alignment horizontal="left" vertical="center"/>
    </xf>
    <xf numFmtId="0" fontId="6" fillId="6" borderId="0" xfId="2" applyFont="1" applyFill="1" applyAlignment="1">
      <alignment horizontal="left" vertical="center"/>
    </xf>
    <xf numFmtId="0" fontId="6" fillId="6" borderId="0" xfId="2" applyFont="1" applyFill="1" applyAlignment="1">
      <alignment vertical="center"/>
    </xf>
    <xf numFmtId="0" fontId="29" fillId="6" borderId="0" xfId="2" applyFont="1" applyFill="1" applyAlignment="1">
      <alignment vertical="center"/>
    </xf>
    <xf numFmtId="0" fontId="10" fillId="6" borderId="0" xfId="2" applyFont="1" applyFill="1" applyAlignment="1">
      <alignment vertical="center"/>
    </xf>
    <xf numFmtId="0" fontId="62" fillId="0" borderId="0" xfId="6" applyFont="1"/>
    <xf numFmtId="0" fontId="10" fillId="10" borderId="0" xfId="2" applyFont="1" applyFill="1" applyAlignment="1">
      <alignment vertical="center"/>
    </xf>
    <xf numFmtId="0" fontId="22" fillId="10" borderId="0" xfId="4" applyFont="1" applyFill="1" applyBorder="1" applyAlignment="1"/>
    <xf numFmtId="0" fontId="50" fillId="2" borderId="45" xfId="2" applyFont="1" applyFill="1" applyBorder="1" applyAlignment="1">
      <alignment horizontal="left" vertical="center" wrapText="1"/>
    </xf>
    <xf numFmtId="0" fontId="49" fillId="10" borderId="0" xfId="2" applyFont="1" applyFill="1" applyAlignment="1">
      <alignment horizontal="left" vertical="center"/>
    </xf>
    <xf numFmtId="0" fontId="22" fillId="6" borderId="0" xfId="3" applyFont="1" applyFill="1" applyBorder="1" applyAlignment="1"/>
    <xf numFmtId="0" fontId="22" fillId="0" borderId="0" xfId="3" applyFont="1" applyFill="1" applyBorder="1" applyAlignment="1"/>
    <xf numFmtId="0" fontId="20" fillId="6" borderId="58" xfId="2" applyFont="1" applyFill="1" applyBorder="1" applyAlignment="1">
      <alignment vertical="center" wrapText="1"/>
    </xf>
    <xf numFmtId="0" fontId="15" fillId="0" borderId="0" xfId="2" applyFont="1" applyAlignment="1">
      <alignment vertical="center" wrapText="1"/>
    </xf>
    <xf numFmtId="0" fontId="20" fillId="6" borderId="24" xfId="2" applyFont="1" applyFill="1" applyBorder="1" applyAlignment="1">
      <alignment vertical="center" wrapText="1"/>
    </xf>
    <xf numFmtId="0" fontId="15" fillId="6" borderId="25" xfId="2" applyFont="1" applyFill="1" applyBorder="1" applyAlignment="1">
      <alignment vertical="center" wrapText="1"/>
    </xf>
    <xf numFmtId="0" fontId="15" fillId="6" borderId="59" xfId="2" applyFont="1" applyFill="1" applyBorder="1" applyAlignment="1">
      <alignment vertical="center" wrapText="1"/>
    </xf>
    <xf numFmtId="0" fontId="15" fillId="6" borderId="60" xfId="2" applyFont="1" applyFill="1" applyBorder="1" applyAlignment="1">
      <alignment vertical="center" wrapText="1"/>
    </xf>
    <xf numFmtId="0" fontId="15" fillId="6" borderId="0" xfId="2" applyFont="1" applyFill="1" applyAlignment="1">
      <alignment vertical="center" wrapText="1"/>
    </xf>
    <xf numFmtId="0" fontId="17" fillId="6" borderId="60" xfId="2" applyFont="1" applyFill="1" applyBorder="1" applyAlignment="1">
      <alignment vertical="center" wrapText="1"/>
    </xf>
    <xf numFmtId="0" fontId="17" fillId="6" borderId="61" xfId="2" applyFont="1" applyFill="1" applyBorder="1" applyAlignment="1">
      <alignment vertical="center" wrapText="1"/>
    </xf>
    <xf numFmtId="0" fontId="15" fillId="6" borderId="28" xfId="2" applyFont="1" applyFill="1" applyBorder="1" applyAlignment="1">
      <alignment vertical="center" wrapText="1"/>
    </xf>
    <xf numFmtId="0" fontId="15" fillId="0" borderId="37" xfId="2" applyFont="1" applyBorder="1" applyAlignment="1">
      <alignment horizontal="left" vertical="center"/>
    </xf>
    <xf numFmtId="0" fontId="7" fillId="0" borderId="37" xfId="2" applyFont="1" applyBorder="1" applyAlignment="1">
      <alignment vertical="center"/>
    </xf>
    <xf numFmtId="0" fontId="6" fillId="0" borderId="0" xfId="6" applyFont="1" applyAlignment="1">
      <alignment wrapText="1"/>
    </xf>
    <xf numFmtId="0" fontId="10" fillId="0" borderId="8" xfId="2" applyFont="1" applyBorder="1" applyAlignment="1">
      <alignment horizontal="left" vertical="center"/>
    </xf>
    <xf numFmtId="0" fontId="6" fillId="0" borderId="8" xfId="0" applyFont="1" applyBorder="1" applyAlignment="1">
      <alignment horizontal="left" vertical="center"/>
    </xf>
    <xf numFmtId="0" fontId="6" fillId="0" borderId="8" xfId="0" applyFont="1" applyBorder="1" applyAlignment="1">
      <alignment horizontal="left" vertical="center" wrapText="1"/>
    </xf>
    <xf numFmtId="0" fontId="15" fillId="0" borderId="8" xfId="0" applyFont="1" applyBorder="1" applyAlignment="1">
      <alignment horizontal="left" vertical="center"/>
    </xf>
    <xf numFmtId="0" fontId="64" fillId="0" borderId="0" xfId="0" applyFont="1"/>
    <xf numFmtId="0" fontId="47" fillId="0" borderId="0" xfId="0" applyFont="1"/>
    <xf numFmtId="0" fontId="47" fillId="0" borderId="9" xfId="0" applyFont="1" applyBorder="1"/>
    <xf numFmtId="0" fontId="47" fillId="0" borderId="10" xfId="0" applyFont="1" applyBorder="1"/>
    <xf numFmtId="0" fontId="47" fillId="0" borderId="8" xfId="0" applyFont="1" applyBorder="1"/>
    <xf numFmtId="0" fontId="42" fillId="0" borderId="9" xfId="0" applyFont="1" applyBorder="1"/>
    <xf numFmtId="0" fontId="42" fillId="0" borderId="0" xfId="0" applyFont="1"/>
    <xf numFmtId="0" fontId="47" fillId="0" borderId="7" xfId="0" applyFont="1" applyBorder="1"/>
    <xf numFmtId="0" fontId="42" fillId="0" borderId="7" xfId="0" applyFont="1" applyBorder="1" applyAlignment="1">
      <alignment horizontal="left" vertical="center" wrapText="1"/>
    </xf>
    <xf numFmtId="0" fontId="42" fillId="0" borderId="7" xfId="0" applyFont="1" applyBorder="1"/>
    <xf numFmtId="0" fontId="47" fillId="0" borderId="15" xfId="0" applyFont="1" applyBorder="1"/>
    <xf numFmtId="168" fontId="47" fillId="0" borderId="10" xfId="0" applyNumberFormat="1" applyFont="1" applyBorder="1"/>
    <xf numFmtId="0" fontId="47" fillId="0" borderId="0" xfId="0" applyFont="1" applyAlignment="1">
      <alignment horizontal="left"/>
    </xf>
    <xf numFmtId="0" fontId="47" fillId="0" borderId="10" xfId="0" applyFont="1" applyBorder="1" applyAlignment="1">
      <alignment horizontal="left"/>
    </xf>
    <xf numFmtId="0" fontId="65" fillId="0" borderId="0" xfId="0" applyFont="1"/>
    <xf numFmtId="0" fontId="47" fillId="0" borderId="8" xfId="0" applyFont="1" applyBorder="1" applyAlignment="1">
      <alignment vertical="center"/>
    </xf>
    <xf numFmtId="0" fontId="42" fillId="0" borderId="7" xfId="0" applyFont="1" applyBorder="1" applyAlignment="1">
      <alignment vertical="center"/>
    </xf>
    <xf numFmtId="0" fontId="58" fillId="6" borderId="0" xfId="2" applyFont="1" applyFill="1" applyAlignment="1">
      <alignment vertical="center"/>
    </xf>
    <xf numFmtId="0" fontId="47" fillId="6" borderId="0" xfId="2" applyFont="1" applyFill="1" applyAlignment="1">
      <alignment horizontal="left" vertical="center"/>
    </xf>
    <xf numFmtId="0" fontId="58" fillId="6" borderId="0" xfId="2" applyFont="1" applyFill="1" applyAlignment="1">
      <alignment horizontal="left" vertical="center"/>
    </xf>
    <xf numFmtId="0" fontId="59" fillId="6" borderId="0" xfId="2" applyFont="1" applyFill="1" applyAlignment="1">
      <alignment horizontal="left" vertical="center"/>
    </xf>
    <xf numFmtId="0" fontId="68" fillId="6" borderId="0" xfId="2" applyFont="1" applyFill="1" applyAlignment="1">
      <alignment horizontal="left" vertical="center"/>
    </xf>
    <xf numFmtId="0" fontId="67" fillId="6" borderId="0" xfId="2" applyFont="1" applyFill="1" applyAlignment="1">
      <alignment vertical="center"/>
    </xf>
    <xf numFmtId="0" fontId="58" fillId="6" borderId="0" xfId="2" applyFont="1" applyFill="1" applyAlignment="1">
      <alignment vertical="center" wrapText="1"/>
    </xf>
    <xf numFmtId="0" fontId="68" fillId="6" borderId="0" xfId="2" applyFont="1" applyFill="1" applyAlignment="1">
      <alignment vertical="center"/>
    </xf>
    <xf numFmtId="0" fontId="59" fillId="6" borderId="0" xfId="2" applyFont="1" applyFill="1" applyAlignment="1">
      <alignment vertical="center"/>
    </xf>
    <xf numFmtId="0" fontId="69" fillId="0" borderId="0" xfId="2" applyFont="1" applyAlignment="1">
      <alignment horizontal="left" vertical="center"/>
    </xf>
    <xf numFmtId="0" fontId="6" fillId="12" borderId="0" xfId="2" applyFont="1" applyFill="1" applyAlignment="1">
      <alignment horizontal="left" vertical="center"/>
    </xf>
    <xf numFmtId="0" fontId="15" fillId="6" borderId="61" xfId="2" applyFont="1" applyFill="1" applyBorder="1" applyAlignment="1">
      <alignment vertical="center" wrapText="1"/>
    </xf>
    <xf numFmtId="0" fontId="47" fillId="0" borderId="28" xfId="0" applyFont="1" applyBorder="1"/>
    <xf numFmtId="0" fontId="7" fillId="3" borderId="10" xfId="2" applyFont="1" applyFill="1" applyBorder="1" applyAlignment="1">
      <alignment horizontal="center" vertical="center" wrapText="1"/>
    </xf>
    <xf numFmtId="0" fontId="6" fillId="0" borderId="10" xfId="2" applyFont="1" applyBorder="1" applyAlignment="1">
      <alignment vertical="center"/>
    </xf>
    <xf numFmtId="0" fontId="16" fillId="0" borderId="0" xfId="2" applyFont="1" applyAlignment="1">
      <alignment horizontal="left" vertical="center" wrapText="1"/>
    </xf>
    <xf numFmtId="0" fontId="58" fillId="6" borderId="0" xfId="2" applyFont="1" applyFill="1" applyAlignment="1">
      <alignment horizontal="left" vertical="center" wrapText="1" indent="2"/>
    </xf>
    <xf numFmtId="0" fontId="16" fillId="0" borderId="0" xfId="2" applyFont="1" applyAlignment="1">
      <alignment horizontal="left" vertical="center"/>
    </xf>
    <xf numFmtId="0" fontId="10" fillId="6" borderId="0" xfId="2" applyFont="1" applyFill="1" applyAlignment="1">
      <alignment horizontal="left" vertical="center"/>
    </xf>
    <xf numFmtId="0" fontId="16" fillId="0" borderId="37" xfId="2" applyFont="1" applyBorder="1" applyAlignment="1">
      <alignment horizontal="left" vertical="center"/>
    </xf>
    <xf numFmtId="0" fontId="14" fillId="0" borderId="7" xfId="2" applyFont="1" applyBorder="1" applyAlignment="1">
      <alignment horizontal="left" vertical="center" wrapText="1"/>
    </xf>
    <xf numFmtId="0" fontId="23" fillId="6" borderId="0" xfId="4" applyFont="1" applyFill="1" applyBorder="1" applyAlignment="1">
      <alignment horizontal="center" vertical="center"/>
    </xf>
    <xf numFmtId="0" fontId="24" fillId="6" borderId="0" xfId="2" applyFont="1" applyFill="1" applyAlignment="1">
      <alignment vertical="center"/>
    </xf>
    <xf numFmtId="0" fontId="10" fillId="0" borderId="0" xfId="2" applyFont="1" applyAlignment="1">
      <alignment vertical="center"/>
    </xf>
    <xf numFmtId="0" fontId="37" fillId="6" borderId="0" xfId="4" applyFont="1" applyFill="1" applyAlignment="1"/>
    <xf numFmtId="0" fontId="38" fillId="6" borderId="0" xfId="6" applyFont="1" applyFill="1" applyAlignment="1">
      <alignment vertical="center"/>
    </xf>
    <xf numFmtId="0" fontId="39" fillId="3" borderId="0" xfId="4" applyFont="1" applyFill="1" applyBorder="1" applyAlignment="1">
      <alignment horizontal="left" vertical="center" wrapText="1"/>
    </xf>
    <xf numFmtId="0" fontId="15" fillId="6" borderId="0" xfId="2" applyFont="1" applyFill="1" applyAlignment="1">
      <alignment horizontal="left" vertical="center" indent="1"/>
    </xf>
    <xf numFmtId="0" fontId="46" fillId="6" borderId="0" xfId="6" applyFont="1" applyFill="1" applyAlignment="1">
      <alignment vertical="center" wrapText="1"/>
    </xf>
    <xf numFmtId="0" fontId="15" fillId="6" borderId="0" xfId="6" applyFont="1" applyFill="1" applyAlignment="1">
      <alignment horizontal="left" vertical="center" wrapText="1" indent="2"/>
    </xf>
    <xf numFmtId="0" fontId="44" fillId="6" borderId="0" xfId="6" applyFont="1" applyFill="1" applyAlignment="1">
      <alignment vertical="center"/>
    </xf>
    <xf numFmtId="0" fontId="42" fillId="0" borderId="16" xfId="0" applyFont="1" applyBorder="1" applyAlignment="1">
      <alignment horizontal="left" vertical="center" wrapText="1"/>
    </xf>
    <xf numFmtId="0" fontId="7" fillId="10" borderId="8" xfId="2" applyFont="1" applyFill="1" applyBorder="1" applyAlignment="1">
      <alignment vertical="center"/>
    </xf>
    <xf numFmtId="0" fontId="6" fillId="10" borderId="8" xfId="2" applyFont="1" applyFill="1" applyBorder="1" applyAlignment="1">
      <alignment vertical="center"/>
    </xf>
    <xf numFmtId="0" fontId="7" fillId="10" borderId="8" xfId="2" applyFont="1" applyFill="1" applyBorder="1" applyAlignment="1">
      <alignment vertical="center" wrapText="1"/>
    </xf>
    <xf numFmtId="0" fontId="15" fillId="10" borderId="8" xfId="0" applyFont="1" applyFill="1" applyBorder="1" applyAlignment="1">
      <alignment vertical="center"/>
    </xf>
    <xf numFmtId="0" fontId="7" fillId="10" borderId="8" xfId="2" applyFont="1" applyFill="1" applyBorder="1" applyAlignment="1">
      <alignment horizontal="center" vertical="center" wrapText="1"/>
    </xf>
    <xf numFmtId="0" fontId="15" fillId="10" borderId="8" xfId="0" applyFont="1" applyFill="1" applyBorder="1" applyAlignment="1">
      <alignment vertical="center" wrapText="1"/>
    </xf>
    <xf numFmtId="0" fontId="6" fillId="10" borderId="8" xfId="0" applyFont="1" applyFill="1" applyBorder="1" applyAlignment="1">
      <alignment vertical="center"/>
    </xf>
    <xf numFmtId="0" fontId="42" fillId="10" borderId="7" xfId="0" applyFont="1" applyFill="1" applyBorder="1" applyAlignment="1">
      <alignment vertical="center"/>
    </xf>
    <xf numFmtId="0" fontId="47" fillId="10" borderId="8" xfId="0" applyFont="1" applyFill="1" applyBorder="1" applyAlignment="1">
      <alignment vertical="center"/>
    </xf>
    <xf numFmtId="0" fontId="7" fillId="3" borderId="15" xfId="2" applyFont="1" applyFill="1" applyBorder="1" applyAlignment="1">
      <alignment horizontal="center" vertical="center" wrapText="1"/>
    </xf>
    <xf numFmtId="0" fontId="6" fillId="0" borderId="15" xfId="2" applyFont="1" applyBorder="1" applyAlignment="1">
      <alignment vertical="center"/>
    </xf>
    <xf numFmtId="0" fontId="17" fillId="6" borderId="27" xfId="2" applyFont="1" applyFill="1" applyBorder="1" applyAlignment="1">
      <alignment vertical="center" wrapText="1"/>
    </xf>
    <xf numFmtId="0" fontId="53" fillId="6" borderId="0" xfId="2" applyFont="1" applyFill="1" applyAlignment="1">
      <alignment vertical="center"/>
    </xf>
    <xf numFmtId="0" fontId="14" fillId="0" borderId="8" xfId="2" applyFont="1" applyBorder="1" applyAlignment="1">
      <alignment horizontal="left" vertical="center" wrapText="1"/>
    </xf>
    <xf numFmtId="0" fontId="53" fillId="0" borderId="8" xfId="0" applyFont="1" applyBorder="1" applyAlignment="1">
      <alignment vertical="center" wrapText="1"/>
    </xf>
    <xf numFmtId="0" fontId="5" fillId="0" borderId="6" xfId="2" applyFont="1" applyBorder="1" applyAlignment="1">
      <alignment vertical="center"/>
    </xf>
    <xf numFmtId="0" fontId="15" fillId="0" borderId="8" xfId="2" applyFont="1" applyBorder="1" applyAlignment="1">
      <alignment vertical="center"/>
    </xf>
    <xf numFmtId="0" fontId="15" fillId="0" borderId="8" xfId="2" applyFont="1" applyBorder="1" applyAlignment="1">
      <alignment vertical="center" wrapText="1"/>
    </xf>
    <xf numFmtId="0" fontId="6" fillId="0" borderId="8" xfId="2" applyFont="1" applyBorder="1" applyAlignment="1">
      <alignment vertical="center" wrapText="1"/>
    </xf>
    <xf numFmtId="0" fontId="6" fillId="0" borderId="15" xfId="2" applyFont="1" applyBorder="1" applyAlignment="1">
      <alignment vertical="center" wrapText="1"/>
    </xf>
    <xf numFmtId="0" fontId="15" fillId="0" borderId="10" xfId="2" applyFont="1" applyBorder="1" applyAlignment="1">
      <alignment vertical="center" wrapText="1"/>
    </xf>
    <xf numFmtId="0" fontId="6" fillId="0" borderId="8" xfId="2" applyFont="1" applyBorder="1" applyAlignment="1">
      <alignment horizontal="left" vertical="center" wrapText="1"/>
    </xf>
    <xf numFmtId="0" fontId="10" fillId="13" borderId="4" xfId="0" applyFont="1" applyFill="1" applyBorder="1" applyAlignment="1">
      <alignment horizontal="left" vertical="center"/>
    </xf>
    <xf numFmtId="0" fontId="47" fillId="0" borderId="6" xfId="0" applyFont="1" applyBorder="1" applyAlignment="1">
      <alignment vertical="center"/>
    </xf>
    <xf numFmtId="0" fontId="47" fillId="0" borderId="8" xfId="0" applyFont="1" applyBorder="1" applyAlignment="1">
      <alignment vertical="center" wrapText="1"/>
    </xf>
    <xf numFmtId="0" fontId="47" fillId="0" borderId="10" xfId="0" applyFont="1" applyBorder="1" applyAlignment="1">
      <alignment vertical="center"/>
    </xf>
    <xf numFmtId="0" fontId="14" fillId="0" borderId="12" xfId="2" applyFont="1" applyBorder="1" applyAlignment="1">
      <alignment horizontal="left" vertical="center" wrapText="1"/>
    </xf>
    <xf numFmtId="0" fontId="47" fillId="0" borderId="10" xfId="0" applyFont="1" applyBorder="1" applyAlignment="1">
      <alignment wrapText="1"/>
    </xf>
    <xf numFmtId="0" fontId="5" fillId="0" borderId="6" xfId="2" applyFont="1" applyBorder="1" applyAlignment="1">
      <alignment horizontal="left" vertical="center"/>
    </xf>
    <xf numFmtId="0" fontId="15" fillId="0" borderId="8" xfId="2" applyFont="1" applyBorder="1" applyAlignment="1">
      <alignment horizontal="left" vertical="center" wrapText="1"/>
    </xf>
    <xf numFmtId="0" fontId="15" fillId="0" borderId="15" xfId="2" applyFont="1" applyBorder="1" applyAlignment="1">
      <alignment horizontal="left" vertical="center" wrapText="1"/>
    </xf>
    <xf numFmtId="0" fontId="15" fillId="0" borderId="8" xfId="1" applyFont="1" applyFill="1" applyBorder="1" applyAlignment="1">
      <alignment horizontal="left" vertical="center" wrapText="1" indent="3"/>
    </xf>
    <xf numFmtId="0" fontId="16" fillId="0" borderId="0" xfId="2" applyFont="1" applyAlignment="1">
      <alignment horizontal="left" vertical="center" wrapText="1"/>
    </xf>
    <xf numFmtId="0" fontId="58" fillId="6" borderId="0" xfId="2" applyFont="1" applyFill="1" applyAlignment="1">
      <alignment horizontal="left" vertical="center" wrapText="1" indent="2"/>
    </xf>
    <xf numFmtId="0" fontId="47" fillId="6" borderId="0" xfId="0" applyFont="1" applyFill="1" applyAlignment="1">
      <alignment wrapText="1"/>
    </xf>
    <xf numFmtId="0" fontId="17" fillId="6" borderId="59" xfId="2" applyFont="1" applyFill="1" applyBorder="1" applyAlignment="1">
      <alignment horizontal="left" vertical="center" wrapText="1"/>
    </xf>
    <xf numFmtId="0" fontId="61" fillId="0" borderId="0" xfId="6" applyFont="1" applyAlignment="1">
      <alignment vertical="center"/>
    </xf>
    <xf numFmtId="0" fontId="16" fillId="0" borderId="0" xfId="2" applyFont="1" applyAlignment="1">
      <alignment horizontal="left" vertical="center"/>
    </xf>
    <xf numFmtId="0" fontId="60" fillId="0" borderId="0" xfId="4" applyFont="1" applyFill="1" applyBorder="1" applyAlignment="1">
      <alignment horizontal="center" vertical="center"/>
    </xf>
    <xf numFmtId="0" fontId="10" fillId="6" borderId="0" xfId="2" applyFont="1" applyFill="1" applyAlignment="1">
      <alignment horizontal="left" vertical="center"/>
    </xf>
    <xf numFmtId="0" fontId="19" fillId="6" borderId="0" xfId="2" applyFont="1" applyFill="1" applyAlignment="1">
      <alignment horizontal="left" vertical="center"/>
    </xf>
    <xf numFmtId="0" fontId="8" fillId="6" borderId="0" xfId="2" applyFont="1" applyFill="1" applyAlignment="1">
      <alignment horizontal="left" vertical="center" wrapText="1" indent="3"/>
    </xf>
    <xf numFmtId="0" fontId="15" fillId="6" borderId="0" xfId="2" applyFont="1" applyFill="1" applyAlignment="1">
      <alignment horizontal="left" vertical="center" wrapText="1" indent="3"/>
    </xf>
    <xf numFmtId="0" fontId="36" fillId="6" borderId="0" xfId="4" applyFont="1" applyFill="1" applyAlignment="1"/>
    <xf numFmtId="0" fontId="10" fillId="0" borderId="53" xfId="2" applyFont="1" applyBorder="1" applyAlignment="1">
      <alignment vertical="center"/>
    </xf>
    <xf numFmtId="0" fontId="23" fillId="6" borderId="54" xfId="4" applyFont="1" applyFill="1" applyBorder="1" applyAlignment="1">
      <alignment horizontal="center" vertical="center"/>
    </xf>
    <xf numFmtId="0" fontId="23" fillId="6" borderId="55" xfId="4" applyFont="1" applyFill="1" applyBorder="1" applyAlignment="1">
      <alignment horizontal="center" vertical="center"/>
    </xf>
    <xf numFmtId="0" fontId="23" fillId="6" borderId="56" xfId="4" applyFont="1" applyFill="1" applyBorder="1" applyAlignment="1">
      <alignment horizontal="center" vertical="center"/>
    </xf>
    <xf numFmtId="0" fontId="10" fillId="0" borderId="57" xfId="2" applyFont="1" applyBorder="1" applyAlignment="1">
      <alignment vertical="center"/>
    </xf>
    <xf numFmtId="0" fontId="16" fillId="0" borderId="37" xfId="2" applyFont="1" applyBorder="1" applyAlignment="1">
      <alignment horizontal="left" vertical="center"/>
    </xf>
    <xf numFmtId="0" fontId="14" fillId="0" borderId="7" xfId="2" applyFont="1" applyBorder="1" applyAlignment="1">
      <alignment horizontal="left" vertical="center" wrapText="1"/>
    </xf>
    <xf numFmtId="0" fontId="42" fillId="0" borderId="7" xfId="0" applyFont="1" applyBorder="1" applyAlignment="1">
      <alignment wrapText="1"/>
    </xf>
    <xf numFmtId="0" fontId="6" fillId="2" borderId="15" xfId="2" applyFont="1" applyFill="1" applyBorder="1" applyAlignment="1">
      <alignment horizontal="left" vertical="center"/>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14" fillId="0" borderId="7" xfId="2" applyFont="1" applyBorder="1" applyAlignment="1">
      <alignment vertical="center" wrapText="1"/>
    </xf>
    <xf numFmtId="0" fontId="42" fillId="0" borderId="7" xfId="0" applyFont="1" applyBorder="1" applyAlignment="1">
      <alignment vertical="center" wrapText="1"/>
    </xf>
    <xf numFmtId="0" fontId="6" fillId="2" borderId="15" xfId="2" applyFont="1" applyFill="1" applyBorder="1" applyAlignment="1">
      <alignment vertical="center"/>
    </xf>
    <xf numFmtId="0" fontId="47" fillId="0" borderId="17" xfId="0" applyFont="1" applyBorder="1" applyAlignment="1">
      <alignment vertical="center"/>
    </xf>
    <xf numFmtId="0" fontId="47" fillId="0" borderId="18" xfId="0" applyFont="1" applyBorder="1" applyAlignment="1">
      <alignment vertical="center"/>
    </xf>
    <xf numFmtId="0" fontId="14" fillId="10" borderId="7" xfId="2" applyFont="1" applyFill="1" applyBorder="1" applyAlignment="1">
      <alignment vertical="center" wrapText="1"/>
    </xf>
    <xf numFmtId="0" fontId="42" fillId="10" borderId="7" xfId="0" applyFont="1" applyFill="1" applyBorder="1" applyAlignment="1">
      <alignment vertical="center" wrapText="1"/>
    </xf>
    <xf numFmtId="0" fontId="47" fillId="0" borderId="7" xfId="0" applyFont="1" applyBorder="1" applyAlignment="1">
      <alignment horizontal="left" vertical="center" wrapText="1"/>
    </xf>
    <xf numFmtId="0" fontId="42" fillId="0" borderId="7" xfId="0" applyFont="1" applyBorder="1" applyAlignment="1">
      <alignment horizontal="left" vertical="center" wrapText="1"/>
    </xf>
    <xf numFmtId="0" fontId="6" fillId="2" borderId="62" xfId="2" applyFont="1" applyFill="1" applyBorder="1" applyAlignment="1">
      <alignment horizontal="center" vertical="center"/>
    </xf>
    <xf numFmtId="0" fontId="6" fillId="2" borderId="63" xfId="2" applyFont="1" applyFill="1" applyBorder="1" applyAlignment="1">
      <alignment horizontal="center" vertical="center"/>
    </xf>
    <xf numFmtId="0" fontId="6" fillId="2" borderId="64" xfId="2" applyFont="1" applyFill="1" applyBorder="1" applyAlignment="1">
      <alignment horizontal="center" vertical="center"/>
    </xf>
    <xf numFmtId="0" fontId="6" fillId="2" borderId="19" xfId="2" applyFont="1" applyFill="1" applyBorder="1" applyAlignment="1">
      <alignment vertical="center"/>
    </xf>
    <xf numFmtId="0" fontId="47" fillId="0" borderId="20" xfId="0" applyFont="1" applyBorder="1" applyAlignment="1">
      <alignment vertical="center"/>
    </xf>
    <xf numFmtId="0" fontId="47" fillId="0" borderId="21" xfId="0" applyFont="1" applyBorder="1" applyAlignment="1">
      <alignment vertical="center"/>
    </xf>
    <xf numFmtId="0" fontId="6" fillId="2" borderId="22" xfId="2" applyFont="1" applyFill="1" applyBorder="1" applyAlignment="1">
      <alignment vertical="center"/>
    </xf>
    <xf numFmtId="0" fontId="6" fillId="2" borderId="22" xfId="2" applyFont="1" applyFill="1" applyBorder="1" applyAlignment="1">
      <alignment horizontal="left" vertical="center"/>
    </xf>
    <xf numFmtId="0" fontId="6" fillId="0" borderId="0" xfId="2" applyFont="1" applyAlignment="1">
      <alignment horizontal="left" vertical="center"/>
    </xf>
    <xf numFmtId="0" fontId="27" fillId="7" borderId="24" xfId="2" applyFont="1" applyFill="1" applyBorder="1" applyAlignment="1">
      <alignment horizontal="left" vertical="center"/>
    </xf>
    <xf numFmtId="0" fontId="27" fillId="7" borderId="25" xfId="2" applyFont="1" applyFill="1" applyBorder="1" applyAlignment="1">
      <alignment horizontal="left" vertical="center"/>
    </xf>
    <xf numFmtId="0" fontId="27" fillId="7" borderId="26" xfId="2" applyFont="1" applyFill="1" applyBorder="1" applyAlignment="1">
      <alignment horizontal="left" vertical="center"/>
    </xf>
    <xf numFmtId="0" fontId="26" fillId="3" borderId="0" xfId="2" applyFont="1" applyFill="1" applyAlignment="1">
      <alignment vertical="center"/>
    </xf>
    <xf numFmtId="0" fontId="23" fillId="6" borderId="34" xfId="4" applyFont="1" applyFill="1" applyBorder="1" applyAlignment="1">
      <alignment horizontal="center" vertical="center"/>
    </xf>
    <xf numFmtId="0" fontId="23" fillId="6" borderId="35" xfId="4" applyFont="1" applyFill="1" applyBorder="1" applyAlignment="1">
      <alignment horizontal="center" vertical="center"/>
    </xf>
    <xf numFmtId="0" fontId="23" fillId="6" borderId="36" xfId="4" applyFont="1" applyFill="1" applyBorder="1" applyAlignment="1">
      <alignment horizontal="center" vertical="center"/>
    </xf>
    <xf numFmtId="0" fontId="23" fillId="6" borderId="0" xfId="4" applyFont="1" applyFill="1" applyBorder="1" applyAlignment="1">
      <alignment horizontal="center" vertical="center"/>
    </xf>
    <xf numFmtId="0" fontId="10" fillId="12" borderId="0" xfId="2" applyFont="1" applyFill="1" applyAlignment="1">
      <alignment horizontal="left" vertical="center"/>
    </xf>
    <xf numFmtId="0" fontId="24" fillId="6" borderId="0" xfId="2" applyFont="1" applyFill="1" applyAlignment="1">
      <alignment vertical="center"/>
    </xf>
    <xf numFmtId="0" fontId="25" fillId="6" borderId="0" xfId="2" applyFont="1" applyFill="1" applyAlignment="1">
      <alignment horizontal="left" vertical="center"/>
    </xf>
    <xf numFmtId="0" fontId="15" fillId="0" borderId="0" xfId="2" applyFont="1" applyAlignment="1">
      <alignment horizontal="left" vertical="center"/>
    </xf>
    <xf numFmtId="0" fontId="7" fillId="0" borderId="31" xfId="2" applyFont="1" applyBorder="1" applyAlignment="1" applyProtection="1">
      <alignment vertical="center"/>
      <protection locked="0"/>
    </xf>
    <xf numFmtId="0" fontId="10" fillId="0" borderId="0" xfId="2" applyFont="1" applyAlignment="1">
      <alignment vertical="center"/>
    </xf>
    <xf numFmtId="0" fontId="10" fillId="0" borderId="43" xfId="2" applyFont="1" applyBorder="1" applyAlignment="1">
      <alignment vertical="center"/>
    </xf>
    <xf numFmtId="0" fontId="37" fillId="0" borderId="0" xfId="4" applyFont="1" applyFill="1" applyBorder="1" applyAlignment="1">
      <alignment horizontal="left" vertical="center" wrapText="1"/>
    </xf>
    <xf numFmtId="0" fontId="8" fillId="6" borderId="0" xfId="6" applyFont="1" applyFill="1" applyAlignment="1">
      <alignment horizontal="left" vertical="center" wrapText="1"/>
    </xf>
    <xf numFmtId="0" fontId="8" fillId="6" borderId="0" xfId="6" applyFont="1" applyFill="1" applyAlignment="1">
      <alignment horizontal="left" vertical="top" wrapText="1" indent="3"/>
    </xf>
    <xf numFmtId="0" fontId="8" fillId="6" borderId="0" xfId="4" applyFont="1" applyFill="1" applyAlignment="1"/>
    <xf numFmtId="0" fontId="37" fillId="6" borderId="0" xfId="4" applyFont="1" applyFill="1" applyAlignment="1"/>
    <xf numFmtId="0" fontId="38" fillId="6" borderId="0" xfId="6" applyFont="1" applyFill="1" applyAlignment="1">
      <alignment vertical="center"/>
    </xf>
    <xf numFmtId="0" fontId="37" fillId="6" borderId="39" xfId="4" applyFont="1" applyFill="1" applyBorder="1" applyAlignment="1">
      <alignment horizontal="left" vertical="center" wrapText="1"/>
    </xf>
    <xf numFmtId="0" fontId="39" fillId="3" borderId="0" xfId="4" applyFont="1" applyFill="1" applyBorder="1" applyAlignment="1">
      <alignment horizontal="left" vertical="center" wrapText="1"/>
    </xf>
    <xf numFmtId="0" fontId="39" fillId="3" borderId="39" xfId="4" applyFont="1" applyFill="1" applyBorder="1" applyAlignment="1">
      <alignment horizontal="left" vertical="center" wrapText="1"/>
    </xf>
    <xf numFmtId="0" fontId="19" fillId="6" borderId="0" xfId="6" applyFont="1" applyFill="1" applyAlignment="1">
      <alignment vertical="center" wrapText="1"/>
    </xf>
    <xf numFmtId="0" fontId="15" fillId="0" borderId="0" xfId="6" applyFont="1" applyAlignment="1">
      <alignment horizontal="left" vertical="center" wrapText="1"/>
    </xf>
    <xf numFmtId="0" fontId="22" fillId="6" borderId="0" xfId="4" applyFont="1" applyFill="1" applyAlignment="1"/>
    <xf numFmtId="0" fontId="8" fillId="6" borderId="0" xfId="6" applyFont="1" applyFill="1" applyAlignment="1">
      <alignment horizontal="left" vertical="center" wrapText="1" indent="3"/>
    </xf>
    <xf numFmtId="0" fontId="15" fillId="6" borderId="0" xfId="6" applyFont="1" applyFill="1" applyAlignment="1">
      <alignment horizontal="left" vertical="center" wrapText="1" indent="3"/>
    </xf>
    <xf numFmtId="0" fontId="10" fillId="0" borderId="31" xfId="2" applyFont="1" applyBorder="1" applyAlignment="1">
      <alignment vertical="center"/>
    </xf>
    <xf numFmtId="0" fontId="15" fillId="6" borderId="0" xfId="2" applyFont="1" applyFill="1" applyAlignment="1">
      <alignment horizontal="left" vertical="center" indent="1"/>
    </xf>
    <xf numFmtId="0" fontId="46" fillId="6" borderId="0" xfId="6" applyFont="1" applyFill="1" applyAlignment="1">
      <alignment vertical="center" wrapText="1"/>
    </xf>
    <xf numFmtId="0" fontId="15" fillId="6" borderId="0" xfId="6" applyFont="1" applyFill="1" applyAlignment="1">
      <alignment horizontal="left" vertical="center" wrapText="1" indent="2"/>
    </xf>
    <xf numFmtId="0" fontId="6" fillId="6" borderId="0" xfId="6" applyFont="1" applyFill="1" applyAlignment="1">
      <alignment horizontal="left" vertical="center" wrapText="1" indent="2"/>
    </xf>
    <xf numFmtId="0" fontId="44" fillId="6" borderId="0" xfId="6" applyFont="1" applyFill="1" applyAlignment="1">
      <alignment vertical="center"/>
    </xf>
    <xf numFmtId="0" fontId="47" fillId="0" borderId="23" xfId="0" applyFont="1" applyBorder="1" applyAlignment="1">
      <alignment horizontal="left" vertical="center"/>
    </xf>
    <xf numFmtId="0" fontId="14" fillId="0" borderId="14" xfId="2" applyFont="1" applyBorder="1" applyAlignment="1">
      <alignment horizontal="left" vertical="center" wrapText="1"/>
    </xf>
    <xf numFmtId="0" fontId="42" fillId="0" borderId="16" xfId="0" applyFont="1" applyBorder="1" applyAlignment="1">
      <alignment horizontal="left" vertical="center" wrapText="1"/>
    </xf>
    <xf numFmtId="0" fontId="42" fillId="0" borderId="13" xfId="0" applyFont="1" applyBorder="1" applyAlignment="1">
      <alignment horizontal="left" vertical="center" wrapText="1"/>
    </xf>
    <xf numFmtId="0" fontId="42" fillId="0" borderId="9" xfId="0" applyFont="1" applyBorder="1" applyAlignment="1">
      <alignment horizontal="left" vertical="center" wrapText="1"/>
    </xf>
    <xf numFmtId="0" fontId="47" fillId="6" borderId="0" xfId="0" applyFont="1" applyFill="1" applyAlignment="1"/>
    <xf numFmtId="0" fontId="6" fillId="6" borderId="0" xfId="0" applyFont="1" applyFill="1" applyAlignment="1"/>
    <xf numFmtId="0" fontId="43" fillId="0" borderId="0" xfId="6" applyFont="1" applyAlignment="1"/>
  </cellXfs>
  <cellStyles count="8">
    <cellStyle name="Comma 2" xfId="5" xr:uid="{923C7066-520C-8C43-AD25-BFFF7B055492}"/>
    <cellStyle name="Explanatory Text 2" xfId="7" xr:uid="{E58E5BF5-7433-224B-9B9D-316B1A46777F}"/>
    <cellStyle name="Hyperlink" xfId="1" builtinId="8"/>
    <cellStyle name="Hyperlink 2" xfId="3" xr:uid="{EC28C496-14A9-F64F-A2F0-23D2D17EB992}"/>
    <cellStyle name="Hyperlink 3" xfId="4" xr:uid="{838F9D14-C41A-4842-92F6-1FA604AE2F68}"/>
    <cellStyle name="Normal" xfId="0" builtinId="0"/>
    <cellStyle name="Normal 2" xfId="2" xr:uid="{6BA602D6-A6C6-F340-A2F4-9BA3F81DC569}"/>
    <cellStyle name="Normal 3" xfId="6" xr:uid="{21234156-CF00-AD4A-9586-0915107E01AD}"/>
  </cellStyles>
  <dxfs count="65">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5"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4" formatCode="_ * #,##0.00_ ;_ * \-#,##0.00_ ;_ * &quot;-&quot;??_ ;_ @_ "/>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5"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5"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5"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5"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TableStyleMedium2" defaultPivotStyle="PivotStyleLight16">
    <tableStyle name="EITI Table" pivot="0" count="3" xr9:uid="{75225649-1FD3-452E-B344-3C5F7BA5401C}">
      <tableStyleElement type="headerRow" dxfId="64"/>
      <tableStyleElement type="firstRowStripe" dxfId="63"/>
      <tableStyleElement type="secondRowStripe" dxfId="62"/>
    </tableStyle>
  </tableStyles>
  <colors>
    <mruColors>
      <color rgb="FFFF7F0E"/>
      <color rgb="FFF7A516"/>
      <color rgb="FFFF7700"/>
      <color rgb="FFFF79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2" name="Picture 1" descr="https://eiti.org/sites/default/files/styles/img-narrow/public/inline/logo_gradient_-_under.png?itok=F8fw0Tyz">
          <a:extLst>
            <a:ext uri="{FF2B5EF4-FFF2-40B4-BE49-F238E27FC236}">
              <a16:creationId xmlns:a16="http://schemas.microsoft.com/office/drawing/2014/main" id="{AA1D8EAF-9C9C-074F-A03B-F5FDC9585C0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304800" y="0"/>
          <a:ext cx="1736679" cy="937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7</xdr:col>
      <xdr:colOff>0</xdr:colOff>
      <xdr:row>8</xdr:row>
      <xdr:rowOff>568</xdr:rowOff>
    </xdr:to>
    <xdr:grpSp>
      <xdr:nvGrpSpPr>
        <xdr:cNvPr id="3" name="Group 2">
          <a:extLst>
            <a:ext uri="{FF2B5EF4-FFF2-40B4-BE49-F238E27FC236}">
              <a16:creationId xmlns:a16="http://schemas.microsoft.com/office/drawing/2014/main" id="{4755E0EC-DD37-B145-A419-739A32226850}"/>
            </a:ext>
          </a:extLst>
        </xdr:cNvPr>
        <xdr:cNvGrpSpPr>
          <a:grpSpLocks/>
        </xdr:cNvGrpSpPr>
      </xdr:nvGrpSpPr>
      <xdr:grpSpPr bwMode="auto">
        <a:xfrm>
          <a:off x="304800" y="1104900"/>
          <a:ext cx="14382750" cy="48193"/>
          <a:chOff x="1134" y="1904"/>
          <a:chExt cx="9546" cy="181"/>
        </a:xfrm>
      </xdr:grpSpPr>
      <xdr:sp macro="" textlink="">
        <xdr:nvSpPr>
          <xdr:cNvPr id="4" name="Rectangle 3">
            <a:extLst>
              <a:ext uri="{FF2B5EF4-FFF2-40B4-BE49-F238E27FC236}">
                <a16:creationId xmlns:a16="http://schemas.microsoft.com/office/drawing/2014/main" id="{8B39DAD8-A429-C646-B377-E0315B2757F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5" name="Rectangle 4">
            <a:extLst>
              <a:ext uri="{FF2B5EF4-FFF2-40B4-BE49-F238E27FC236}">
                <a16:creationId xmlns:a16="http://schemas.microsoft.com/office/drawing/2014/main" id="{A756E22C-373B-7A43-B8C3-272B3F02AB9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6" name="Rectangle 5">
            <a:extLst>
              <a:ext uri="{FF2B5EF4-FFF2-40B4-BE49-F238E27FC236}">
                <a16:creationId xmlns:a16="http://schemas.microsoft.com/office/drawing/2014/main" id="{54C5A559-A0CB-A14C-BBC7-367F9BB2751E}"/>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7" name="Rectangle 6">
            <a:extLst>
              <a:ext uri="{FF2B5EF4-FFF2-40B4-BE49-F238E27FC236}">
                <a16:creationId xmlns:a16="http://schemas.microsoft.com/office/drawing/2014/main" id="{D6ED7CC0-3AF2-2A4C-A7AF-9950514FE2E9}"/>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8EA79237-2D6D-4C42-88D0-C9E81EAE1D92}"/>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9" name="Rectangle 8">
            <a:extLst>
              <a:ext uri="{FF2B5EF4-FFF2-40B4-BE49-F238E27FC236}">
                <a16:creationId xmlns:a16="http://schemas.microsoft.com/office/drawing/2014/main" id="{3C672138-AD6A-8141-9FFF-3E70297417C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37F88558-0A11-E844-B9E2-2B37CF2DF12C}"/>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1" name="Rectangle 10">
            <a:extLst>
              <a:ext uri="{FF2B5EF4-FFF2-40B4-BE49-F238E27FC236}">
                <a16:creationId xmlns:a16="http://schemas.microsoft.com/office/drawing/2014/main" id="{1CADB603-8A75-554F-8637-71EDF37CB22F}"/>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0</xdr:colOff>
      <xdr:row>0</xdr:row>
      <xdr:rowOff>0</xdr:rowOff>
    </xdr:to>
    <xdr:grpSp>
      <xdr:nvGrpSpPr>
        <xdr:cNvPr id="2" name="Group 1">
          <a:extLst>
            <a:ext uri="{FF2B5EF4-FFF2-40B4-BE49-F238E27FC236}">
              <a16:creationId xmlns:a16="http://schemas.microsoft.com/office/drawing/2014/main" id="{50CAFCD6-CF9F-6D45-97D7-CFBFF78A0120}"/>
            </a:ext>
          </a:extLst>
        </xdr:cNvPr>
        <xdr:cNvGrpSpPr>
          <a:grpSpLocks/>
        </xdr:cNvGrpSpPr>
      </xdr:nvGrpSpPr>
      <xdr:grpSpPr bwMode="auto">
        <a:xfrm>
          <a:off x="190500" y="0"/>
          <a:ext cx="20107275" cy="0"/>
          <a:chOff x="1133" y="1230"/>
          <a:chExt cx="8460" cy="208"/>
        </a:xfrm>
      </xdr:grpSpPr>
      <xdr:sp macro="" textlink="">
        <xdr:nvSpPr>
          <xdr:cNvPr id="3" name="Rektangel 2">
            <a:extLst>
              <a:ext uri="{FF2B5EF4-FFF2-40B4-BE49-F238E27FC236}">
                <a16:creationId xmlns:a16="http://schemas.microsoft.com/office/drawing/2014/main" id="{01DA8175-9957-EA49-8F67-D6B8AA0A5D3B}"/>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D3367F73-4D6E-4848-92D0-22D214055E01}"/>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14</xdr:col>
      <xdr:colOff>0</xdr:colOff>
      <xdr:row>70</xdr:row>
      <xdr:rowOff>180120</xdr:rowOff>
    </xdr:to>
    <xdr:pic>
      <xdr:nvPicPr>
        <xdr:cNvPr id="5" name="Picture 4">
          <a:extLst>
            <a:ext uri="{FF2B5EF4-FFF2-40B4-BE49-F238E27FC236}">
              <a16:creationId xmlns:a16="http://schemas.microsoft.com/office/drawing/2014/main" id="{D08028D7-DB6E-7A4C-9748-FBF8D2B1AF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0465" y="4518210"/>
          <a:ext cx="7077635" cy="7790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xgordy/Downloads/en_eiti_summary_data_template_2.0_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xgordy/Downloads/en_eiti_summary_data_template_2.0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en_eiti_summary_data_template_2"/>
    </sheetNames>
    <sheetDataSet>
      <sheetData sheetId="0" refreshError="1">
        <row r="4">
          <cell r="G4" t="str">
            <v>YYYY-MM-DD</v>
          </cell>
        </row>
      </sheetData>
      <sheetData sheetId="1" refreshError="1">
        <row r="44">
          <cell r="E44" t="str">
            <v>XXX</v>
          </cell>
        </row>
      </sheetData>
      <sheetData sheetId="2" refreshError="1"/>
      <sheetData sheetId="3" refreshError="1"/>
      <sheetData sheetId="4" refreshError="1"/>
      <sheetData sheetId="5" refreshError="1"/>
      <sheetData sheetId="6" refreshError="1">
        <row r="4">
          <cell r="I4" t="str">
            <v>Yes</v>
          </cell>
        </row>
        <row r="5">
          <cell r="I5" t="str">
            <v>Partially</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en_eiti_summary_data_template_2"/>
    </sheetNames>
    <sheetDataSet>
      <sheetData sheetId="0" refreshError="1"/>
      <sheetData sheetId="1" refreshError="1"/>
      <sheetData sheetId="2" refreshError="1"/>
      <sheetData sheetId="3" refreshError="1"/>
      <sheetData sheetId="4" refreshError="1"/>
      <sheetData sheetId="5" refreshError="1"/>
      <sheetData sheetId="6" refreshError="1">
        <row r="4">
          <cell r="K4" t="str">
            <v>Yes, systematically disclosed</v>
          </cell>
        </row>
        <row r="5">
          <cell r="K5" t="str">
            <v>Yes, through EITI reporting</v>
          </cell>
        </row>
        <row r="6">
          <cell r="K6" t="str">
            <v>Not applicable</v>
          </cell>
        </row>
      </sheetData>
      <sheetData sheetId="7" refreshError="1"/>
    </sheetDataSet>
  </externalBook>
</externalLink>
</file>

<file path=xl/persons/person.xml><?xml version="1.0" encoding="utf-8"?>
<personList xmlns="http://schemas.microsoft.com/office/spreadsheetml/2018/threadedcomments" xmlns:x="http://schemas.openxmlformats.org/spreadsheetml/2006/main">
  <person displayName="Alex Gordy" id="{DC87A0AB-DA26-4667-875D-861565CBD603}" userId="AGordy@eiti.org" providerId="PeoplePicker"/>
  <person displayName="Natalia Berezyuk" id="{4426C410-788B-4FE5-95F5-8CE1CF114A88}" userId="Natalia Berezyuk"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58EDDA-71E7-D447-B717-F8CA943ABC15}" name="Companies" displayName="Companies" ref="B26:K32" totalsRowShown="0" headerRowDxfId="61" dataDxfId="60" tableBorderDxfId="59" headerRowCellStyle="Normal 2">
  <autoFilter ref="B26:K32" xr:uid="{29A02D02-B15A-4451-BC82-381511A5580C}"/>
  <tableColumns count="10">
    <tableColumn id="1" xr3:uid="{A31FD142-8561-0741-BC80-32059FBE23EA}" name="Full company name" dataDxfId="58"/>
    <tableColumn id="7" xr3:uid="{C6C61FFC-FB45-2747-8750-F2CAC9628B25}" name="Company type" dataDxfId="57" dataCellStyle="Normal 2"/>
    <tableColumn id="2" xr3:uid="{F3989A15-2A95-9648-9EC7-F574738DCF1E}" name="Company ID number" dataDxfId="56"/>
    <tableColumn id="5" xr3:uid="{DF04E1E9-F7E0-1643-AE30-80E5EB4AF1B6}" name="Sector" dataDxfId="55" dataCellStyle="Normal 2"/>
    <tableColumn id="3" xr3:uid="{32D7EDCF-7F18-0F43-BEAA-AAE714DC8152}" name="Commodities (comma-separated)" dataDxfId="54" dataCellStyle="Normal 2"/>
    <tableColumn id="4" xr3:uid="{B4D61CDB-57E1-8E4F-8EF8-DDD94514783B}" name="Stock exchange listing or company website " dataDxfId="53"/>
    <tableColumn id="8" xr3:uid="{71E9BE69-1308-D942-B9D8-285BC15E33F3}" name="Audited financial statement (or balance sheet, cash flows, profit/loss statement if unavailable)" dataDxfId="52"/>
    <tableColumn id="9" xr3:uid="{2A981908-E097-421B-A6AA-3AC797FF2985}" name="Submitted reporting templates?" dataDxfId="51" dataCellStyle="Normal 2"/>
    <tableColumn id="10" xr3:uid="{B65FFEFF-7B5B-46BA-9324-08A036ABA3B3}" name="Adhered to MSG's quality assurances?" dataDxfId="50" dataCellStyle="Normal 2"/>
    <tableColumn id="6" xr3:uid="{291758C1-5438-0048-BF4A-CF7B98001044}" name="Payments to Governments Report" dataDxfId="49">
      <calculatedColumnFormula>SUMIF(Table10[Company],Companies[[#This Row],[Full company name]],Table10[Revenue value])</calculatedColumnFormula>
    </tableColumn>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8DA15F-CE93-A649-843D-7CEDD49E791D}" name="Government_agencies" displayName="Government_agencies" ref="B14:G20" totalsRowShown="0" headerRowDxfId="48" dataDxfId="47" tableBorderDxfId="46" headerRowCellStyle="Normal 2">
  <autoFilter ref="B14:G20" xr:uid="{A8B4B39C-0D0F-4818-88C8-91C925EC55AF}"/>
  <tableColumns count="6">
    <tableColumn id="1" xr3:uid="{674D2220-BA65-2E4E-9BC2-0EDB878A71FC}" name="Full name of agency" dataDxfId="45"/>
    <tableColumn id="4" xr3:uid="{FA759A2A-79C0-D240-890C-DADA291BFE12}" name="Agency type" dataDxfId="44" dataCellStyle="Normal 2"/>
    <tableColumn id="2" xr3:uid="{0FF81503-4D76-114D-AA09-2B0D6F80E485}" name="ID number (if applicable)" dataDxfId="43"/>
    <tableColumn id="5" xr3:uid="{186FB3E1-73EF-4DCA-8AD0-093839E36D3D}" name="Submitted reporting templates?" dataDxfId="42" dataCellStyle="Normal 2"/>
    <tableColumn id="6" xr3:uid="{59D3C8E5-42D6-4220-89CF-19592188BB3D}" name="Adhered to MSG's quality assurances?" dataDxfId="41" dataCellStyle="Normal 2"/>
    <tableColumn id="3" xr3:uid="{531D6019-25A3-8C4F-BE8A-969A975024D5}" name="Total reported" dataDxfId="40">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E35322-746C-4641-8924-6FEE2C6F0FD0}" name="Companies15" displayName="Companies15" ref="B35:J43" totalsRowShown="0" headerRowDxfId="39" dataDxfId="38" tableBorderDxfId="37" headerRowCellStyle="Normal 2">
  <autoFilter ref="B35:J43" xr:uid="{BB4EE31E-36E6-444B-8B65-954004E3DCB7}"/>
  <tableColumns count="9">
    <tableColumn id="1" xr3:uid="{CBD6242D-D0A6-D449-A3A1-9792D7313E45}" name="Full project name" dataDxfId="36"/>
    <tableColumn id="2" xr3:uid="{14B95186-5E09-AE4A-8C7F-4924D79B8C4B}" name="Legal agreement reference number(s): contract, licence, lease, concession, …" dataDxfId="35"/>
    <tableColumn id="3" xr3:uid="{106EE25D-B94D-8A41-9475-F72526E117FA}" name="Affiliated companies, start with Operator" dataDxfId="34"/>
    <tableColumn id="5" xr3:uid="{7DF2E0F0-7285-594F-8190-697E6ECB67D1}" name="Commodities (one commodity/row)" dataDxfId="33" dataCellStyle="Normal 2"/>
    <tableColumn id="6" xr3:uid="{D2026E58-606A-C843-99F3-CDD278CD7EFF}" name="Status" dataDxfId="32"/>
    <tableColumn id="7" xr3:uid="{13486B90-91D2-AD4D-B3C9-04294DE70C3A}" name="Production (volume)" dataDxfId="31"/>
    <tableColumn id="8" xr3:uid="{584403E5-3E1C-6848-9EBA-08B95DC4A835}" name="Unit" dataDxfId="30"/>
    <tableColumn id="9" xr3:uid="{93A905D0-31E2-9E48-BE81-ADABB6F28E0A}" name="Production (value)" dataDxfId="29" dataCellStyle="Normal 2"/>
    <tableColumn id="10" xr3:uid="{F76AC173-4D83-B348-A471-62207845B859}" name="Currency" dataDxfId="28"/>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6AB0F3A-D878-2147-97EF-2F065F1921A0}" name="Government_revenues_table" displayName="Government_revenues_table" ref="B21:K48" totalsRowShown="0" headerRowDxfId="27" dataDxfId="26">
  <autoFilter ref="B21:K48" xr:uid="{00000000-0009-0000-0100-000006000000}"/>
  <tableColumns count="10">
    <tableColumn id="8" xr3:uid="{A85340DF-4F5B-BF4F-BDFD-9014CD28AC4B}" name="GFS Level 1" dataDxfId="25">
      <calculatedColumnFormula>IFERROR(VLOOKUP(Government_revenues_table[[#This Row],[GFS Classification]],[1]!Table6_GFS_codes_classification[#Data],COLUMNS($F:F)+3,FALSE),"Do not enter data")</calculatedColumnFormula>
    </tableColumn>
    <tableColumn id="9" xr3:uid="{4E5A5671-151E-6847-9460-7C6E88BEF15C}" name="GFS Level 2" dataDxfId="24">
      <calculatedColumnFormula>IFERROR(VLOOKUP(Government_revenues_table[[#This Row],[GFS Classification]],[1]!Table6_GFS_codes_classification[#Data],COLUMNS($F:G)+3,FALSE),"Do not enter data")</calculatedColumnFormula>
    </tableColumn>
    <tableColumn id="10" xr3:uid="{ADD046D1-71CD-3B48-BEDB-22982D525DF8}" name="GFS Level 3" dataDxfId="23">
      <calculatedColumnFormula>IFERROR(VLOOKUP(Government_revenues_table[[#This Row],[GFS Classification]],[1]!Table6_GFS_codes_classification[#Data],COLUMNS($F:H)+3,FALSE),"Do not enter data")</calculatedColumnFormula>
    </tableColumn>
    <tableColumn id="7" xr3:uid="{57E8F10A-36E3-1548-9B82-F8551071C286}" name="GFS Level 4" dataDxfId="22">
      <calculatedColumnFormula>IFERROR(VLOOKUP(Government_revenues_table[[#This Row],[GFS Classification]],[1]!Table6_GFS_codes_classification[#Data],COLUMNS($F:I)+3,FALSE),"Do not enter data")</calculatedColumnFormula>
    </tableColumn>
    <tableColumn id="1" xr3:uid="{8569EE08-54B2-334D-A907-7D04596732E6}" name="GFS Classification" dataDxfId="21"/>
    <tableColumn id="11" xr3:uid="{DD68B801-F20E-724B-B339-4B5CE66CB27C}" name="Sector" dataDxfId="20"/>
    <tableColumn id="3" xr3:uid="{5B41E4C4-952A-F94D-B0E7-F169AC07BFA8}" name="Revenue stream name" dataDxfId="19"/>
    <tableColumn id="4" xr3:uid="{735C9722-30B6-8744-B8F6-37D4F9ED8122}" name="Government entity" dataDxfId="18"/>
    <tableColumn id="5" xr3:uid="{BED15E7E-A19A-D44C-91FD-99299DE49925}" name="Revenue value" dataDxfId="17"/>
    <tableColumn id="2" xr3:uid="{0F77021D-3E47-8745-B489-639387BA0376}" name="Currency" dataDxfId="16"/>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156AE9C-1B11-3640-956F-B5CD77F488D9}" name="Table10" displayName="Table10" ref="B14:O31" totalsRowShown="0" headerRowDxfId="15" dataDxfId="14">
  <autoFilter ref="B14:O31" xr:uid="{F6A9E8DB-AAD3-4F23-BDF8-F73CD40C929E}"/>
  <tableColumns count="14">
    <tableColumn id="7" xr3:uid="{B0B955AC-7B0F-4E2F-A90F-081F8DF53075}" name="Sector" dataDxfId="13">
      <calculatedColumnFormula>VLOOKUP(C15,[1]!Companies[#Data],3,FALSE)</calculatedColumnFormula>
    </tableColumn>
    <tableColumn id="1" xr3:uid="{F4BA65A6-3315-4982-8AD1-6233F51539B3}" name="Company" dataDxfId="12"/>
    <tableColumn id="3" xr3:uid="{4A565997-97E1-47A8-8ADC-39016648A467}" name="Government entity" dataDxfId="11"/>
    <tableColumn id="4" xr3:uid="{75F55348-A345-4AA0-B61D-0C0295D72872}" name="Revenue stream name" dataDxfId="10"/>
    <tableColumn id="5" xr3:uid="{8F7A06AD-203D-4268-8054-4B0336697888}" name="Levied on project (Y/N)" dataDxfId="9"/>
    <tableColumn id="6" xr3:uid="{9B64602E-90E7-4EA8-BE6A-A27376494140}" name="Reported by project (Y/N)" dataDxfId="8"/>
    <tableColumn id="2" xr3:uid="{43916E52-B1CF-479E-90B0-1D04D88358CC}" name="Project name" dataDxfId="7"/>
    <tableColumn id="13" xr3:uid="{34B04123-A3F5-4642-9FBB-D99F80C5C76E}" name="Reporting currency" dataDxfId="6"/>
    <tableColumn id="14" xr3:uid="{6349802A-D43D-4C34-8E59-A12205BD358D}" name="Revenue value" dataDxfId="5"/>
    <tableColumn id="18" xr3:uid="{9520FDAE-EF49-4183-894D-5E5291D023E4}" name="Payment made in-kind (Y/N)" dataDxfId="4"/>
    <tableColumn id="8" xr3:uid="{A773D8BD-C33D-417F-8B52-0168D9E80008}" name="In-kind volume (if applicable)" dataDxfId="3"/>
    <tableColumn id="9" xr3:uid="{BED2E64F-7F4B-4636-8EC9-DCC71768D73F}" name="Unit (if applicable)" dataDxfId="2"/>
    <tableColumn id="10" xr3:uid="{A6754352-A303-4E88-808C-7F5939247080}" name="Comments" dataDxfId="1"/>
    <tableColumn id="11" xr3:uid="{00E5B834-5984-1A43-96DD-A541C6D26A23}" name="Has the company provided the required quality assurances for its disclosures?" dataDxfId="0" dataCellStyle="Normal 3"/>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3" dT="2021-02-12T11:06:41.59" personId="{4426C410-788B-4FE5-95F5-8CE1CF114A88}" id="{AE703E1E-8CBB-4BFF-A0DF-60AF31B7B380}">
    <text>@Alex Gordy does this need to be reflected in RU form?</text>
    <mentions>
      <mention mentionpersonId="{DC87A0AB-DA26-4667-875D-861565CBD603}" mentionId="{17C4FE5A-77CE-4B45-B70D-D7943618BFF4}" startIndex="0" length="11"/>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unstats.un.org/unsd/tradekb/Knowledgebase/50018/Harmonized-Commodity-Description-and-Coding-Systems-H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unstats.un.org/unsd/tradekb/Knowledgebase/50018/Harmonized-Commodity-Description-and-Coding-Systems-H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3.bin"/><Relationship Id="rId4" Type="http://schemas.openxmlformats.org/officeDocument/2006/relationships/table" Target="../tables/table3.xml"/></Relationships>
</file>

<file path=xl/worksheets/_rels/sheet14.xml.rels><?xml version="1.0" encoding="UTF-8" standalone="yes"?>
<Relationships xmlns="http://schemas.openxmlformats.org/package/2006/relationships"><Relationship Id="rId3" Type="http://schemas.openxmlformats.org/officeDocument/2006/relationships/hyperlink" Target="https://www.imf.org/external/np/sta/gfsm/" TargetMode="External"/><Relationship Id="rId7" Type="http://schemas.openxmlformats.org/officeDocument/2006/relationships/table" Target="../tables/table4.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drawing" Target="../drawings/drawing2.xml"/><Relationship Id="rId5" Type="http://schemas.openxmlformats.org/officeDocument/2006/relationships/printerSettings" Target="../printerSettings/printerSettings14.bin"/><Relationship Id="rId4" Type="http://schemas.openxmlformats.org/officeDocument/2006/relationships/hyperlink" Target="https://eiti.org/document/eiti-summary-data-template" TargetMode="External"/></Relationships>
</file>

<file path=xl/worksheets/_rels/sheet1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15.bin"/><Relationship Id="rId1" Type="http://schemas.openxmlformats.org/officeDocument/2006/relationships/hyperlink" Target="https://eiti.org/document/standard"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eiti.org/document/standard" TargetMode="External"/><Relationship Id="rId7" Type="http://schemas.microsoft.com/office/2017/10/relationships/threadedComment" Target="../threadedComments/threadedComment1.xm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unstats.un.org/unsd/nationalaccount/sna2008.as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59BA5-871E-C54B-8AA3-7FC4F6597FF8}">
  <sheetPr codeName="Sheet1"/>
  <dimension ref="B1:G47"/>
  <sheetViews>
    <sheetView showGridLines="0" zoomScale="85" zoomScaleNormal="85" workbookViewId="0">
      <selection activeCell="O21" sqref="O21"/>
    </sheetView>
  </sheetViews>
  <sheetFormatPr defaultColWidth="4" defaultRowHeight="24" customHeight="1"/>
  <cols>
    <col min="1" max="1" width="4" style="4"/>
    <col min="2" max="2" width="4" style="4" hidden="1" customWidth="1"/>
    <col min="3" max="3" width="76.5" style="4" customWidth="1"/>
    <col min="4" max="4" width="2.875" style="4" customWidth="1"/>
    <col min="5" max="5" width="56" style="4" customWidth="1"/>
    <col min="6" max="6" width="2.875" style="4" customWidth="1"/>
    <col min="7" max="7" width="50.5" style="4" customWidth="1"/>
    <col min="8" max="16384" width="4" style="4"/>
  </cols>
  <sheetData>
    <row r="1" spans="3:7" ht="15.75" customHeight="1">
      <c r="C1" s="216"/>
    </row>
    <row r="2" spans="3:7" ht="14.1"/>
    <row r="3" spans="3:7" ht="14.1">
      <c r="E3" s="108"/>
      <c r="G3" s="108"/>
    </row>
    <row r="4" spans="3:7" ht="14.1">
      <c r="E4" s="108" t="s">
        <v>0</v>
      </c>
      <c r="G4" s="210" t="s">
        <v>1</v>
      </c>
    </row>
    <row r="5" spans="3:7" ht="14.1">
      <c r="E5" s="108" t="s">
        <v>2</v>
      </c>
      <c r="G5" s="210" t="s">
        <v>1</v>
      </c>
    </row>
    <row r="6" spans="3:7" ht="14.1"/>
    <row r="7" spans="3:7" ht="3.75" customHeight="1"/>
    <row r="8" spans="3:7" ht="3.75" customHeight="1"/>
    <row r="9" spans="3:7" ht="14.1"/>
    <row r="10" spans="3:7" ht="14.1">
      <c r="C10" s="211"/>
      <c r="D10" s="275"/>
      <c r="E10" s="275"/>
      <c r="F10" s="212"/>
      <c r="G10" s="212"/>
    </row>
    <row r="11" spans="3:7" ht="23.1">
      <c r="C11" s="279" t="s">
        <v>3</v>
      </c>
      <c r="D11" s="213"/>
      <c r="E11" s="213"/>
      <c r="F11" s="212"/>
      <c r="G11" s="212"/>
    </row>
    <row r="12" spans="3:7" ht="15.95">
      <c r="C12" s="301" t="s">
        <v>4</v>
      </c>
      <c r="D12" s="257"/>
      <c r="E12" s="257"/>
      <c r="F12" s="258"/>
      <c r="G12" s="258"/>
    </row>
    <row r="13" spans="3:7" ht="15.95">
      <c r="C13" s="259"/>
      <c r="D13" s="260"/>
      <c r="E13" s="260"/>
      <c r="F13" s="258"/>
      <c r="G13" s="258"/>
    </row>
    <row r="14" spans="3:7" ht="15.95">
      <c r="C14" s="261" t="s">
        <v>5</v>
      </c>
      <c r="D14" s="260"/>
      <c r="E14" s="260"/>
      <c r="F14" s="258"/>
      <c r="G14" s="258"/>
    </row>
    <row r="15" spans="3:7" ht="15.95">
      <c r="C15" s="322"/>
      <c r="D15" s="322"/>
      <c r="E15" s="322"/>
      <c r="F15" s="258"/>
      <c r="G15" s="258"/>
    </row>
    <row r="16" spans="3:7" ht="15.95">
      <c r="C16" s="273"/>
      <c r="D16" s="273"/>
      <c r="E16" s="273"/>
      <c r="F16" s="258"/>
      <c r="G16" s="258"/>
    </row>
    <row r="17" spans="3:7" ht="15.95">
      <c r="C17" s="262" t="s">
        <v>6</v>
      </c>
      <c r="D17" s="263"/>
      <c r="E17" s="263"/>
      <c r="F17" s="258"/>
      <c r="G17" s="258"/>
    </row>
    <row r="18" spans="3:7" ht="15.95">
      <c r="C18" s="264" t="s">
        <v>7</v>
      </c>
      <c r="D18" s="263"/>
      <c r="E18" s="263"/>
      <c r="F18" s="258"/>
      <c r="G18" s="258"/>
    </row>
    <row r="19" spans="3:7" ht="15.95">
      <c r="C19" s="264" t="s">
        <v>8</v>
      </c>
      <c r="D19" s="263"/>
      <c r="E19" s="263"/>
      <c r="F19" s="258"/>
      <c r="G19" s="258"/>
    </row>
    <row r="20" spans="3:7" ht="30.95" customHeight="1">
      <c r="C20" s="323" t="s">
        <v>9</v>
      </c>
      <c r="D20" s="323"/>
      <c r="E20" s="323"/>
      <c r="F20" s="258"/>
      <c r="G20" s="258"/>
    </row>
    <row r="21" spans="3:7" ht="32.25" customHeight="1">
      <c r="C21" s="323" t="s">
        <v>10</v>
      </c>
      <c r="D21" s="323"/>
      <c r="E21" s="323"/>
      <c r="F21" s="258"/>
      <c r="G21" s="258"/>
    </row>
    <row r="22" spans="3:7" ht="15.95">
      <c r="C22" s="263"/>
      <c r="D22" s="263"/>
      <c r="E22" s="263"/>
      <c r="F22" s="258"/>
      <c r="G22" s="258"/>
    </row>
    <row r="23" spans="3:7" ht="15.95">
      <c r="C23" s="262" t="s">
        <v>11</v>
      </c>
      <c r="D23" s="264"/>
      <c r="E23" s="264"/>
      <c r="F23" s="258"/>
      <c r="G23" s="258"/>
    </row>
    <row r="24" spans="3:7" ht="15.95">
      <c r="C24" s="265"/>
      <c r="D24" s="265"/>
      <c r="E24" s="265"/>
      <c r="F24" s="258"/>
      <c r="G24" s="258"/>
    </row>
    <row r="25" spans="3:7" ht="15.95">
      <c r="C25" s="402" t="s">
        <v>12</v>
      </c>
      <c r="D25" s="402"/>
      <c r="E25" s="402"/>
      <c r="F25" s="402"/>
      <c r="G25" s="402"/>
    </row>
    <row r="26" spans="3:7" s="142" customFormat="1" ht="14.1">
      <c r="C26" s="217"/>
      <c r="D26" s="217"/>
      <c r="E26" s="218"/>
    </row>
    <row r="27" spans="3:7" ht="15">
      <c r="C27" s="141" t="s">
        <v>13</v>
      </c>
      <c r="E27" s="219" t="s">
        <v>14</v>
      </c>
      <c r="G27" s="144" t="s">
        <v>15</v>
      </c>
    </row>
    <row r="28" spans="3:7" s="142" customFormat="1" ht="14.1">
      <c r="C28" s="220"/>
      <c r="E28" s="220"/>
      <c r="G28" s="220"/>
    </row>
    <row r="29" spans="3:7" ht="14.1">
      <c r="C29" s="214" t="s">
        <v>16</v>
      </c>
      <c r="D29" s="215"/>
      <c r="E29" s="221"/>
      <c r="F29" s="212"/>
      <c r="G29" s="212"/>
    </row>
    <row r="30" spans="3:7" ht="14.1">
      <c r="C30" s="280"/>
      <c r="D30" s="280"/>
      <c r="E30" s="222"/>
    </row>
    <row r="31" spans="3:7" ht="14.1"/>
    <row r="32" spans="3:7" ht="15.75" customHeight="1">
      <c r="C32" s="223" t="s">
        <v>17</v>
      </c>
      <c r="D32" s="224"/>
      <c r="E32" s="225" t="s">
        <v>18</v>
      </c>
      <c r="F32" s="226"/>
      <c r="G32" s="223" t="s">
        <v>19</v>
      </c>
    </row>
    <row r="33" spans="2:7" ht="43.5" customHeight="1">
      <c r="C33" s="227" t="s">
        <v>20</v>
      </c>
      <c r="D33" s="224"/>
      <c r="E33" s="228" t="s">
        <v>21</v>
      </c>
      <c r="F33" s="229"/>
      <c r="G33" s="227" t="s">
        <v>22</v>
      </c>
    </row>
    <row r="34" spans="2:7" ht="31.5" customHeight="1">
      <c r="C34" s="227" t="s">
        <v>23</v>
      </c>
      <c r="D34" s="224"/>
      <c r="E34" s="230" t="s">
        <v>24</v>
      </c>
      <c r="F34" s="229"/>
      <c r="G34" s="324" t="s">
        <v>25</v>
      </c>
    </row>
    <row r="35" spans="2:7" ht="24" customHeight="1">
      <c r="C35" s="227" t="s">
        <v>26</v>
      </c>
      <c r="D35" s="224"/>
      <c r="E35" s="228" t="s">
        <v>27</v>
      </c>
      <c r="F35" s="229"/>
      <c r="G35" s="324"/>
    </row>
    <row r="36" spans="2:7" ht="48" customHeight="1">
      <c r="C36" s="231" t="s">
        <v>28</v>
      </c>
      <c r="D36" s="224"/>
      <c r="E36" s="300" t="s">
        <v>29</v>
      </c>
      <c r="F36" s="232"/>
      <c r="G36" s="268"/>
    </row>
    <row r="37" spans="2:7" ht="12" customHeight="1"/>
    <row r="38" spans="2:7" ht="14.1">
      <c r="C38" s="280"/>
      <c r="D38" s="280"/>
      <c r="E38" s="280"/>
      <c r="F38" s="280"/>
    </row>
    <row r="39" spans="2:7" ht="14.1">
      <c r="C39" s="276" t="s">
        <v>30</v>
      </c>
      <c r="D39" s="233"/>
      <c r="E39" s="234"/>
      <c r="F39" s="233"/>
      <c r="G39" s="233"/>
    </row>
    <row r="40" spans="2:7" ht="14.1">
      <c r="C40" s="321" t="s">
        <v>31</v>
      </c>
      <c r="D40" s="321"/>
      <c r="E40" s="321"/>
      <c r="F40" s="321"/>
      <c r="G40" s="321"/>
    </row>
    <row r="41" spans="2:7" ht="14.1">
      <c r="B41" s="93" t="s">
        <v>32</v>
      </c>
      <c r="C41" s="274" t="s">
        <v>33</v>
      </c>
      <c r="D41" s="93"/>
      <c r="E41" s="180"/>
      <c r="F41" s="93"/>
      <c r="G41" s="182"/>
    </row>
    <row r="42" spans="2:7" ht="14.1"/>
    <row r="43" spans="2:7" ht="14.1"/>
    <row r="44" spans="2:7" ht="14.1"/>
    <row r="45" spans="2:7" ht="14.1"/>
    <row r="46" spans="2:7" ht="14.1"/>
    <row r="47" spans="2:7" ht="14.1"/>
  </sheetData>
  <mergeCells count="6">
    <mergeCell ref="C40:G40"/>
    <mergeCell ref="C15:E15"/>
    <mergeCell ref="C20:E20"/>
    <mergeCell ref="C21:E21"/>
    <mergeCell ref="C25:G25"/>
    <mergeCell ref="G34:G3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30E32-320E-A140-A901-ACCC19353D89}">
  <sheetPr codeName="Sheet10"/>
  <dimension ref="A1:U27"/>
  <sheetViews>
    <sheetView topLeftCell="A10" zoomScale="52" zoomScaleNormal="52" workbookViewId="0">
      <selection activeCell="P33" sqref="P33"/>
    </sheetView>
  </sheetViews>
  <sheetFormatPr defaultColWidth="10.5" defaultRowHeight="15.95"/>
  <cols>
    <col min="1" max="1" width="15.875" style="241" customWidth="1"/>
    <col min="2" max="2" width="29.875" style="241" customWidth="1"/>
    <col min="3" max="3" width="3" style="241" customWidth="1"/>
    <col min="4" max="4" width="38.5" style="241" customWidth="1"/>
    <col min="5" max="5" width="3" style="241" customWidth="1"/>
    <col min="6" max="6" width="29.5" style="241" customWidth="1"/>
    <col min="7" max="7" width="3" style="241" customWidth="1"/>
    <col min="8" max="8" width="29.5" style="241" customWidth="1"/>
    <col min="9" max="9" width="3"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214</v>
      </c>
    </row>
    <row r="3" spans="1:21" s="31" customFormat="1" ht="120">
      <c r="A3" s="32" t="s">
        <v>215</v>
      </c>
      <c r="B3" s="33" t="s">
        <v>216</v>
      </c>
      <c r="C3" s="34"/>
      <c r="D3" s="10" t="s">
        <v>102</v>
      </c>
      <c r="E3" s="34"/>
      <c r="F3" s="35"/>
      <c r="G3" s="34"/>
      <c r="H3" s="35"/>
      <c r="I3" s="34"/>
      <c r="J3" s="6"/>
      <c r="L3" s="6"/>
      <c r="N3" s="37"/>
      <c r="P3" s="37"/>
      <c r="R3" s="37"/>
      <c r="T3" s="37"/>
    </row>
    <row r="4" spans="1:21" s="1" customFormat="1" ht="18">
      <c r="B4" s="2"/>
      <c r="D4" s="2"/>
      <c r="F4" s="2"/>
      <c r="H4" s="2"/>
      <c r="J4" s="3"/>
      <c r="L4" s="41"/>
      <c r="N4" s="3"/>
    </row>
    <row r="5" spans="1:21" s="1" customFormat="1" ht="75.95">
      <c r="B5" s="2" t="s">
        <v>103</v>
      </c>
      <c r="D5" s="84" t="s">
        <v>104</v>
      </c>
      <c r="E5" s="46"/>
      <c r="F5" s="84" t="s">
        <v>105</v>
      </c>
      <c r="G5" s="46"/>
      <c r="H5" s="84" t="s">
        <v>106</v>
      </c>
      <c r="I5" s="54"/>
      <c r="J5" s="47" t="s">
        <v>107</v>
      </c>
      <c r="K5" s="29"/>
      <c r="L5" s="47" t="s">
        <v>108</v>
      </c>
      <c r="M5" s="29"/>
      <c r="N5" s="30" t="s">
        <v>109</v>
      </c>
      <c r="O5" s="29"/>
      <c r="P5" s="30" t="s">
        <v>110</v>
      </c>
      <c r="Q5" s="29"/>
      <c r="R5" s="30" t="s">
        <v>111</v>
      </c>
      <c r="S5" s="29"/>
      <c r="T5" s="30" t="s">
        <v>112</v>
      </c>
      <c r="U5" s="29"/>
    </row>
    <row r="6" spans="1:21" s="1" customFormat="1" ht="18">
      <c r="B6" s="2"/>
      <c r="D6" s="2"/>
      <c r="F6" s="2"/>
      <c r="H6" s="2"/>
      <c r="J6" s="3"/>
      <c r="L6" s="39"/>
      <c r="N6" s="3"/>
      <c r="P6" s="3"/>
      <c r="R6" s="3"/>
      <c r="T6" s="3"/>
    </row>
    <row r="7" spans="1:21" s="31" customFormat="1" ht="30">
      <c r="A7" s="43" t="s">
        <v>127</v>
      </c>
      <c r="B7" s="272" t="s">
        <v>217</v>
      </c>
      <c r="D7" s="5" t="s">
        <v>129</v>
      </c>
      <c r="F7" s="44"/>
      <c r="H7" s="44"/>
      <c r="J7" s="45"/>
      <c r="L7" s="6"/>
    </row>
    <row r="8" spans="1:21" s="1" customFormat="1" ht="18">
      <c r="B8" s="2"/>
      <c r="D8" s="2"/>
      <c r="F8" s="2"/>
      <c r="H8" s="2"/>
      <c r="J8" s="3"/>
      <c r="L8" s="39"/>
      <c r="N8" s="3"/>
      <c r="P8" s="3"/>
      <c r="R8" s="3"/>
      <c r="T8" s="3"/>
    </row>
    <row r="9" spans="1:21" s="4" customFormat="1" ht="53.25" customHeight="1">
      <c r="A9" s="13"/>
      <c r="B9" s="27" t="s">
        <v>218</v>
      </c>
      <c r="C9" s="7"/>
      <c r="D9" s="17"/>
      <c r="E9" s="7"/>
      <c r="F9" s="17"/>
      <c r="G9" s="19"/>
      <c r="H9" s="17"/>
      <c r="I9" s="19"/>
      <c r="J9" s="36"/>
      <c r="K9" s="20"/>
      <c r="L9" s="41"/>
      <c r="M9" s="20"/>
      <c r="N9" s="36"/>
      <c r="O9" s="20"/>
      <c r="P9" s="36"/>
      <c r="Q9" s="20"/>
      <c r="R9" s="36"/>
      <c r="S9" s="20"/>
      <c r="T9" s="36"/>
      <c r="U9" s="20"/>
    </row>
    <row r="10" spans="1:21" s="4" customFormat="1" ht="53.25" customHeight="1">
      <c r="A10" s="14"/>
      <c r="B10" s="23" t="s">
        <v>219</v>
      </c>
      <c r="C10" s="9"/>
      <c r="D10" s="10" t="s">
        <v>116</v>
      </c>
      <c r="E10" s="9"/>
      <c r="F10" s="90" t="s">
        <v>66</v>
      </c>
      <c r="G10" s="21"/>
      <c r="H10" s="90" t="s">
        <v>117</v>
      </c>
      <c r="I10" s="21"/>
      <c r="J10" s="359"/>
      <c r="K10" s="1"/>
      <c r="L10" s="6"/>
      <c r="M10" s="1"/>
      <c r="N10" s="37"/>
      <c r="O10" s="1"/>
      <c r="P10" s="37"/>
      <c r="Q10" s="1"/>
      <c r="R10" s="37"/>
      <c r="S10" s="1"/>
      <c r="T10" s="37"/>
      <c r="U10" s="1"/>
    </row>
    <row r="11" spans="1:21" s="4" customFormat="1" ht="53.25" customHeight="1">
      <c r="A11" s="14"/>
      <c r="B11" s="23" t="s">
        <v>220</v>
      </c>
      <c r="C11" s="9"/>
      <c r="D11" s="10" t="s">
        <v>116</v>
      </c>
      <c r="E11" s="9"/>
      <c r="F11" s="90" t="s">
        <v>66</v>
      </c>
      <c r="G11" s="21"/>
      <c r="H11" s="90" t="s">
        <v>117</v>
      </c>
      <c r="I11" s="21"/>
      <c r="J11" s="357"/>
      <c r="K11" s="31"/>
      <c r="L11" s="6"/>
      <c r="M11" s="31"/>
      <c r="N11" s="37"/>
      <c r="O11" s="31"/>
      <c r="P11" s="37"/>
      <c r="Q11" s="31"/>
      <c r="R11" s="37"/>
      <c r="S11" s="31"/>
      <c r="T11" s="37"/>
      <c r="U11" s="31"/>
    </row>
    <row r="12" spans="1:21" s="4" customFormat="1" ht="53.25" customHeight="1">
      <c r="A12" s="14"/>
      <c r="B12" s="25" t="s">
        <v>221</v>
      </c>
      <c r="C12" s="9"/>
      <c r="D12" s="10" t="s">
        <v>82</v>
      </c>
      <c r="E12" s="9"/>
      <c r="F12" s="10" t="s">
        <v>222</v>
      </c>
      <c r="G12" s="241"/>
      <c r="H12" s="90" t="s">
        <v>117</v>
      </c>
      <c r="I12" s="241"/>
      <c r="J12" s="357"/>
      <c r="K12" s="1"/>
      <c r="L12" s="6"/>
      <c r="M12" s="1"/>
      <c r="N12" s="37"/>
      <c r="O12" s="1"/>
      <c r="P12" s="37"/>
      <c r="Q12" s="1"/>
      <c r="R12" s="37"/>
      <c r="S12" s="1"/>
      <c r="T12" s="37"/>
      <c r="U12" s="1"/>
    </row>
    <row r="13" spans="1:21" s="4" customFormat="1" ht="53.25" customHeight="1">
      <c r="A13" s="14"/>
      <c r="B13" s="25" t="str">
        <f>LEFT(B12,SEARCH(",",B12))&amp;" value"</f>
        <v>Crude oil (2709), value</v>
      </c>
      <c r="C13" s="9"/>
      <c r="D13" s="10" t="s">
        <v>82</v>
      </c>
      <c r="E13" s="9"/>
      <c r="F13" s="10" t="s">
        <v>223</v>
      </c>
      <c r="G13" s="241"/>
      <c r="H13" s="90" t="s">
        <v>117</v>
      </c>
      <c r="I13" s="241"/>
      <c r="J13" s="357"/>
      <c r="K13" s="20"/>
      <c r="L13" s="6"/>
      <c r="M13" s="20"/>
      <c r="N13" s="37"/>
      <c r="O13" s="20"/>
      <c r="P13" s="37"/>
      <c r="Q13" s="20"/>
      <c r="R13" s="37"/>
      <c r="S13" s="20"/>
      <c r="T13" s="37"/>
      <c r="U13" s="20"/>
    </row>
    <row r="14" spans="1:21" s="4" customFormat="1" ht="53.25" customHeight="1">
      <c r="A14" s="14"/>
      <c r="B14" s="25" t="s">
        <v>224</v>
      </c>
      <c r="C14" s="9"/>
      <c r="D14" s="10" t="s">
        <v>82</v>
      </c>
      <c r="E14" s="9"/>
      <c r="F14" s="10" t="s">
        <v>225</v>
      </c>
      <c r="G14" s="241"/>
      <c r="H14" s="90" t="s">
        <v>117</v>
      </c>
      <c r="I14" s="241"/>
      <c r="J14" s="357"/>
      <c r="K14" s="20"/>
      <c r="L14" s="6"/>
      <c r="M14" s="20"/>
      <c r="N14" s="37"/>
      <c r="O14" s="20"/>
      <c r="P14" s="37"/>
      <c r="Q14" s="20"/>
      <c r="R14" s="37"/>
      <c r="S14" s="20"/>
      <c r="T14" s="37"/>
      <c r="U14" s="20"/>
    </row>
    <row r="15" spans="1:21" s="4" customFormat="1" ht="53.25" customHeight="1">
      <c r="A15" s="14"/>
      <c r="B15" s="25" t="str">
        <f>LEFT(B14,SEARCH(",",B14))&amp;" value"</f>
        <v>Natural gas (2711), value</v>
      </c>
      <c r="C15" s="9"/>
      <c r="D15" s="10" t="s">
        <v>82</v>
      </c>
      <c r="E15" s="9"/>
      <c r="F15" s="10" t="s">
        <v>223</v>
      </c>
      <c r="G15" s="241"/>
      <c r="H15" s="90" t="s">
        <v>117</v>
      </c>
      <c r="I15" s="241"/>
      <c r="J15" s="357"/>
      <c r="K15" s="20"/>
      <c r="L15" s="6"/>
      <c r="M15" s="20"/>
      <c r="N15" s="37"/>
      <c r="O15" s="20"/>
      <c r="P15" s="37"/>
      <c r="Q15" s="20"/>
      <c r="R15" s="37"/>
      <c r="S15" s="20"/>
      <c r="T15" s="37"/>
      <c r="U15" s="20"/>
    </row>
    <row r="16" spans="1:21" s="4" customFormat="1" ht="53.25" customHeight="1">
      <c r="A16" s="14"/>
      <c r="B16" s="25" t="s">
        <v>226</v>
      </c>
      <c r="C16" s="9"/>
      <c r="D16" s="10" t="s">
        <v>82</v>
      </c>
      <c r="E16" s="9"/>
      <c r="F16" s="10" t="s">
        <v>227</v>
      </c>
      <c r="G16" s="241"/>
      <c r="H16" s="90" t="s">
        <v>117</v>
      </c>
      <c r="I16" s="241"/>
      <c r="J16" s="357"/>
      <c r="K16" s="241"/>
      <c r="L16" s="6"/>
      <c r="M16" s="241"/>
      <c r="N16" s="37"/>
      <c r="O16" s="241"/>
      <c r="P16" s="37"/>
      <c r="Q16" s="241"/>
      <c r="R16" s="37"/>
      <c r="S16" s="241"/>
      <c r="T16" s="37"/>
      <c r="U16" s="241"/>
    </row>
    <row r="17" spans="1:21" s="4" customFormat="1" ht="53.25" customHeight="1">
      <c r="A17" s="14"/>
      <c r="B17" s="25" t="str">
        <f>LEFT(B16,SEARCH(",",B16))&amp;" value"</f>
        <v>Gold (7108), value</v>
      </c>
      <c r="C17" s="9"/>
      <c r="D17" s="10" t="s">
        <v>82</v>
      </c>
      <c r="E17" s="9"/>
      <c r="F17" s="10" t="s">
        <v>223</v>
      </c>
      <c r="G17" s="241"/>
      <c r="H17" s="90" t="s">
        <v>117</v>
      </c>
      <c r="I17" s="241"/>
      <c r="J17" s="357"/>
      <c r="K17" s="241"/>
      <c r="L17" s="6"/>
      <c r="M17" s="241"/>
      <c r="N17" s="37"/>
      <c r="O17" s="241"/>
      <c r="P17" s="37"/>
      <c r="Q17" s="241"/>
      <c r="R17" s="37"/>
      <c r="S17" s="241"/>
      <c r="T17" s="37"/>
      <c r="U17" s="241"/>
    </row>
    <row r="18" spans="1:21" s="4" customFormat="1" ht="53.25" customHeight="1">
      <c r="A18" s="14"/>
      <c r="B18" s="25" t="s">
        <v>228</v>
      </c>
      <c r="C18" s="9"/>
      <c r="D18" s="10" t="s">
        <v>82</v>
      </c>
      <c r="E18" s="9"/>
      <c r="F18" s="10" t="s">
        <v>227</v>
      </c>
      <c r="G18" s="241"/>
      <c r="H18" s="90" t="s">
        <v>117</v>
      </c>
      <c r="I18" s="241"/>
      <c r="J18" s="357"/>
      <c r="K18" s="241"/>
      <c r="L18" s="6"/>
      <c r="M18" s="241"/>
      <c r="N18" s="37"/>
      <c r="O18" s="241"/>
      <c r="P18" s="37"/>
      <c r="Q18" s="241"/>
      <c r="R18" s="37"/>
      <c r="S18" s="241"/>
      <c r="T18" s="37"/>
      <c r="U18" s="241"/>
    </row>
    <row r="19" spans="1:21" s="4" customFormat="1" ht="53.25" customHeight="1">
      <c r="A19" s="14"/>
      <c r="B19" s="25" t="str">
        <f>LEFT(B18,SEARCH(",",B18))&amp;" value"</f>
        <v>Silver (7106), value</v>
      </c>
      <c r="C19" s="9"/>
      <c r="D19" s="10" t="s">
        <v>82</v>
      </c>
      <c r="E19" s="9"/>
      <c r="F19" s="10" t="s">
        <v>223</v>
      </c>
      <c r="G19" s="241"/>
      <c r="H19" s="90" t="s">
        <v>117</v>
      </c>
      <c r="I19" s="241"/>
      <c r="J19" s="357"/>
      <c r="K19" s="241"/>
      <c r="L19" s="6"/>
      <c r="M19" s="241"/>
      <c r="N19" s="37"/>
      <c r="O19" s="241"/>
      <c r="P19" s="37"/>
      <c r="Q19" s="241"/>
      <c r="R19" s="37"/>
      <c r="S19" s="241"/>
      <c r="T19" s="37"/>
      <c r="U19" s="241"/>
    </row>
    <row r="20" spans="1:21" s="4" customFormat="1" ht="53.25" customHeight="1">
      <c r="A20" s="14"/>
      <c r="B20" s="25" t="s">
        <v>229</v>
      </c>
      <c r="C20" s="9"/>
      <c r="D20" s="10" t="s">
        <v>82</v>
      </c>
      <c r="E20" s="9"/>
      <c r="F20" s="10" t="s">
        <v>230</v>
      </c>
      <c r="G20" s="241"/>
      <c r="H20" s="90" t="s">
        <v>117</v>
      </c>
      <c r="I20" s="241"/>
      <c r="J20" s="357"/>
      <c r="K20" s="241"/>
      <c r="L20" s="6"/>
      <c r="M20" s="241"/>
      <c r="N20" s="37"/>
      <c r="O20" s="241"/>
      <c r="P20" s="37"/>
      <c r="Q20" s="241"/>
      <c r="R20" s="37"/>
      <c r="S20" s="241"/>
      <c r="T20" s="37"/>
      <c r="U20" s="241"/>
    </row>
    <row r="21" spans="1:21" s="4" customFormat="1" ht="53.25" customHeight="1">
      <c r="A21" s="14"/>
      <c r="B21" s="25" t="str">
        <f>LEFT(B20,SEARCH(",",B20))&amp;" value"</f>
        <v>Coal (2701), value</v>
      </c>
      <c r="C21" s="9"/>
      <c r="D21" s="10" t="s">
        <v>82</v>
      </c>
      <c r="E21" s="9"/>
      <c r="F21" s="10" t="s">
        <v>223</v>
      </c>
      <c r="G21" s="241"/>
      <c r="H21" s="90" t="s">
        <v>117</v>
      </c>
      <c r="I21" s="241"/>
      <c r="J21" s="357"/>
      <c r="K21" s="241"/>
      <c r="L21" s="6"/>
      <c r="M21" s="241"/>
      <c r="N21" s="37"/>
      <c r="O21" s="241"/>
      <c r="P21" s="37"/>
      <c r="Q21" s="241"/>
      <c r="R21" s="37"/>
      <c r="S21" s="241"/>
      <c r="T21" s="37"/>
      <c r="U21" s="241"/>
    </row>
    <row r="22" spans="1:21" s="4" customFormat="1" ht="53.25" customHeight="1">
      <c r="A22" s="14"/>
      <c r="B22" s="25" t="s">
        <v>231</v>
      </c>
      <c r="C22" s="9"/>
      <c r="D22" s="10" t="s">
        <v>82</v>
      </c>
      <c r="E22" s="9"/>
      <c r="F22" s="10" t="s">
        <v>230</v>
      </c>
      <c r="G22" s="241"/>
      <c r="H22" s="90" t="s">
        <v>117</v>
      </c>
      <c r="I22" s="241"/>
      <c r="J22" s="357"/>
      <c r="K22" s="241"/>
      <c r="L22" s="6"/>
      <c r="M22" s="241"/>
      <c r="N22" s="37"/>
      <c r="O22" s="241"/>
      <c r="P22" s="37"/>
      <c r="Q22" s="241"/>
      <c r="R22" s="37"/>
      <c r="S22" s="241"/>
      <c r="T22" s="37"/>
      <c r="U22" s="241"/>
    </row>
    <row r="23" spans="1:21" s="4" customFormat="1" ht="53.25" customHeight="1">
      <c r="A23" s="14"/>
      <c r="B23" s="25" t="str">
        <f>LEFT(B22,SEARCH(",",B22))&amp;" value"</f>
        <v>Copper (2603), value</v>
      </c>
      <c r="C23" s="9"/>
      <c r="D23" s="10" t="s">
        <v>82</v>
      </c>
      <c r="E23" s="9"/>
      <c r="F23" s="10" t="s">
        <v>223</v>
      </c>
      <c r="G23" s="241"/>
      <c r="H23" s="90" t="s">
        <v>117</v>
      </c>
      <c r="I23" s="241"/>
      <c r="J23" s="357"/>
      <c r="K23" s="241"/>
      <c r="L23" s="6"/>
      <c r="M23" s="241"/>
      <c r="N23" s="37"/>
      <c r="O23" s="241"/>
      <c r="P23" s="37"/>
      <c r="Q23" s="241"/>
      <c r="R23" s="37"/>
      <c r="S23" s="241"/>
      <c r="T23" s="37"/>
      <c r="U23" s="241"/>
    </row>
    <row r="24" spans="1:21" s="4" customFormat="1" ht="53.25" customHeight="1">
      <c r="A24" s="14"/>
      <c r="B24" s="25" t="s">
        <v>232</v>
      </c>
      <c r="C24" s="9"/>
      <c r="D24" s="10" t="s">
        <v>82</v>
      </c>
      <c r="E24" s="9"/>
      <c r="F24" s="10" t="s">
        <v>230</v>
      </c>
      <c r="G24" s="241"/>
      <c r="H24" s="90" t="s">
        <v>117</v>
      </c>
      <c r="I24" s="241"/>
      <c r="J24" s="357"/>
      <c r="K24" s="241"/>
      <c r="L24" s="6"/>
      <c r="M24" s="241"/>
      <c r="N24" s="37"/>
      <c r="O24" s="241"/>
      <c r="P24" s="37"/>
      <c r="Q24" s="241"/>
      <c r="R24" s="37"/>
      <c r="S24" s="241"/>
      <c r="T24" s="37"/>
      <c r="U24" s="241"/>
    </row>
    <row r="25" spans="1:21" s="4" customFormat="1" ht="53.25" customHeight="1">
      <c r="A25" s="14"/>
      <c r="B25" s="25" t="str">
        <f>LEFT(B24,SEARCH(",",B24))&amp;" value"</f>
        <v>Add commodities here, value</v>
      </c>
      <c r="C25" s="9"/>
      <c r="D25" s="10" t="s">
        <v>82</v>
      </c>
      <c r="E25" s="9"/>
      <c r="F25" s="10" t="s">
        <v>223</v>
      </c>
      <c r="G25" s="241"/>
      <c r="H25" s="90" t="s">
        <v>117</v>
      </c>
      <c r="I25" s="241"/>
      <c r="J25" s="357"/>
      <c r="K25" s="241"/>
      <c r="L25" s="6"/>
      <c r="M25" s="241"/>
      <c r="N25" s="37"/>
      <c r="O25" s="241"/>
      <c r="P25" s="37"/>
      <c r="Q25" s="241"/>
      <c r="R25" s="37"/>
      <c r="S25" s="241"/>
      <c r="T25" s="37"/>
      <c r="U25" s="241"/>
    </row>
    <row r="26" spans="1:21" s="4" customFormat="1" ht="53.25" customHeight="1">
      <c r="A26" s="14"/>
      <c r="B26" s="25" t="s">
        <v>232</v>
      </c>
      <c r="C26" s="9"/>
      <c r="D26" s="10" t="s">
        <v>82</v>
      </c>
      <c r="E26" s="9"/>
      <c r="F26" s="10" t="s">
        <v>230</v>
      </c>
      <c r="G26" s="241"/>
      <c r="H26" s="90" t="s">
        <v>117</v>
      </c>
      <c r="I26" s="241"/>
      <c r="J26" s="357"/>
      <c r="K26" s="241"/>
      <c r="L26" s="6"/>
      <c r="M26" s="241"/>
      <c r="N26" s="37"/>
      <c r="O26" s="241"/>
      <c r="P26" s="37"/>
      <c r="Q26" s="241"/>
      <c r="R26" s="37"/>
      <c r="S26" s="241"/>
      <c r="T26" s="37"/>
      <c r="U26" s="241"/>
    </row>
    <row r="27" spans="1:21" s="4" customFormat="1" ht="53.25" customHeight="1">
      <c r="A27" s="15"/>
      <c r="B27" s="26" t="str">
        <f>LEFT(B26,SEARCH(",",B26))&amp;" value"</f>
        <v>Add commodities here, value</v>
      </c>
      <c r="C27" s="11"/>
      <c r="D27" s="12" t="s">
        <v>82</v>
      </c>
      <c r="E27" s="11"/>
      <c r="F27" s="12" t="s">
        <v>223</v>
      </c>
      <c r="G27" s="241"/>
      <c r="H27" s="90" t="s">
        <v>117</v>
      </c>
      <c r="I27" s="241"/>
      <c r="J27" s="358"/>
      <c r="K27" s="241"/>
      <c r="L27" s="6"/>
      <c r="M27" s="241"/>
      <c r="N27" s="37"/>
      <c r="O27" s="241"/>
      <c r="P27" s="37"/>
      <c r="Q27" s="241"/>
      <c r="R27" s="37"/>
      <c r="S27" s="241"/>
      <c r="T27" s="37"/>
      <c r="U27" s="241"/>
    </row>
  </sheetData>
  <mergeCells count="1">
    <mergeCell ref="J10:J27"/>
  </mergeCells>
  <hyperlinks>
    <hyperlink ref="B9" r:id="rId1" xr:uid="{861A18D6-DAB0-2A42-B0AC-9D9DB45B137C}"/>
  </hyperlinks>
  <pageMargins left="0.7" right="0.7" top="0.75" bottom="0.75" header="0.3" footer="0.3"/>
  <pageSetup paperSize="8"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8B90F-EA51-7240-8FE0-02871E071FE2}">
  <sheetPr codeName="Sheet11"/>
  <dimension ref="A1:U27"/>
  <sheetViews>
    <sheetView topLeftCell="A3" zoomScale="36" zoomScaleNormal="36" workbookViewId="0">
      <selection activeCell="N36" sqref="N36"/>
    </sheetView>
  </sheetViews>
  <sheetFormatPr defaultColWidth="10.5" defaultRowHeight="15.95"/>
  <cols>
    <col min="1" max="1" width="15" style="241" customWidth="1"/>
    <col min="2" max="2" width="30.375" style="241" customWidth="1"/>
    <col min="3" max="3" width="4.875" style="241" customWidth="1"/>
    <col min="4" max="4" width="40.5" style="241" customWidth="1"/>
    <col min="5" max="5" width="4.875" style="241" customWidth="1"/>
    <col min="6" max="6" width="18" style="241" customWidth="1"/>
    <col min="7" max="7" width="3" style="241" customWidth="1"/>
    <col min="8" max="8" width="18" style="241" customWidth="1"/>
    <col min="9" max="9" width="3"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233</v>
      </c>
    </row>
    <row r="3" spans="1:21" s="31" customFormat="1" ht="120">
      <c r="A3" s="32" t="s">
        <v>234</v>
      </c>
      <c r="B3" s="33" t="s">
        <v>235</v>
      </c>
      <c r="C3" s="34"/>
      <c r="D3" s="10" t="s">
        <v>102</v>
      </c>
      <c r="E3" s="34"/>
      <c r="F3" s="35"/>
      <c r="G3" s="34"/>
      <c r="H3" s="35"/>
      <c r="I3" s="34"/>
      <c r="J3" s="6"/>
      <c r="L3" s="6"/>
      <c r="N3" s="37"/>
      <c r="P3" s="37"/>
      <c r="R3" s="37"/>
      <c r="T3" s="37"/>
    </row>
    <row r="4" spans="1:21" s="1" customFormat="1" ht="18">
      <c r="B4" s="2"/>
      <c r="D4" s="2"/>
      <c r="F4" s="2"/>
      <c r="H4" s="2"/>
      <c r="J4" s="3"/>
      <c r="L4" s="41"/>
      <c r="N4" s="3"/>
    </row>
    <row r="5" spans="1:21" s="1" customFormat="1" ht="75.95">
      <c r="B5" s="2" t="s">
        <v>103</v>
      </c>
      <c r="D5" s="84" t="s">
        <v>104</v>
      </c>
      <c r="E5" s="46"/>
      <c r="F5" s="84" t="s">
        <v>105</v>
      </c>
      <c r="G5" s="46"/>
      <c r="H5" s="84" t="s">
        <v>106</v>
      </c>
      <c r="I5" s="54"/>
      <c r="J5" s="47" t="s">
        <v>107</v>
      </c>
      <c r="K5" s="29"/>
      <c r="L5" s="47" t="s">
        <v>108</v>
      </c>
      <c r="M5" s="29"/>
      <c r="N5" s="30" t="s">
        <v>109</v>
      </c>
      <c r="O5" s="29"/>
      <c r="P5" s="30" t="s">
        <v>110</v>
      </c>
      <c r="Q5" s="29"/>
      <c r="R5" s="30" t="s">
        <v>111</v>
      </c>
      <c r="S5" s="29"/>
      <c r="T5" s="30" t="s">
        <v>112</v>
      </c>
      <c r="U5" s="29"/>
    </row>
    <row r="6" spans="1:21" s="1" customFormat="1" ht="18">
      <c r="B6" s="2"/>
      <c r="D6" s="2"/>
      <c r="F6" s="2"/>
      <c r="H6" s="2"/>
      <c r="J6" s="3"/>
      <c r="L6" s="39"/>
      <c r="N6" s="3"/>
      <c r="P6" s="3"/>
      <c r="R6" s="3"/>
      <c r="T6" s="3"/>
    </row>
    <row r="7" spans="1:21" s="31" customFormat="1" ht="30">
      <c r="A7" s="43" t="s">
        <v>127</v>
      </c>
      <c r="B7" s="272" t="s">
        <v>236</v>
      </c>
      <c r="D7" s="5" t="s">
        <v>129</v>
      </c>
      <c r="F7" s="44"/>
      <c r="H7" s="44"/>
      <c r="J7" s="45"/>
      <c r="L7" s="6"/>
    </row>
    <row r="8" spans="1:21" s="1" customFormat="1" ht="18">
      <c r="B8" s="2"/>
      <c r="D8" s="2"/>
      <c r="F8" s="2"/>
      <c r="H8" s="2"/>
      <c r="J8" s="3"/>
      <c r="L8" s="39"/>
      <c r="N8" s="3"/>
      <c r="P8" s="3"/>
      <c r="R8" s="3"/>
      <c r="T8" s="3"/>
    </row>
    <row r="9" spans="1:21" s="4" customFormat="1" ht="15">
      <c r="A9" s="13"/>
      <c r="B9" s="27" t="s">
        <v>218</v>
      </c>
      <c r="C9" s="7"/>
      <c r="D9" s="17"/>
      <c r="E9" s="7"/>
      <c r="F9" s="17"/>
      <c r="G9" s="19"/>
      <c r="H9" s="17"/>
      <c r="I9" s="19"/>
      <c r="J9" s="36"/>
      <c r="K9" s="20"/>
      <c r="L9" s="41"/>
      <c r="M9" s="20"/>
      <c r="N9" s="36"/>
      <c r="O9" s="20"/>
      <c r="P9" s="36"/>
      <c r="Q9" s="20"/>
      <c r="R9" s="36"/>
      <c r="S9" s="20"/>
      <c r="T9" s="36"/>
      <c r="U9" s="20"/>
    </row>
    <row r="10" spans="1:21" s="4" customFormat="1" ht="30">
      <c r="A10" s="13"/>
      <c r="B10" s="22" t="s">
        <v>237</v>
      </c>
      <c r="C10" s="7"/>
      <c r="D10" s="8" t="s">
        <v>116</v>
      </c>
      <c r="E10" s="7"/>
      <c r="F10" s="90" t="s">
        <v>66</v>
      </c>
      <c r="G10" s="1"/>
      <c r="H10" s="90" t="s">
        <v>117</v>
      </c>
      <c r="I10" s="1"/>
      <c r="J10" s="360"/>
      <c r="K10" s="1"/>
      <c r="L10" s="6"/>
      <c r="M10" s="1"/>
      <c r="N10" s="37"/>
      <c r="O10" s="1"/>
      <c r="P10" s="37"/>
      <c r="Q10" s="1"/>
      <c r="R10" s="37"/>
      <c r="S10" s="1"/>
      <c r="T10" s="37"/>
      <c r="U10" s="1"/>
    </row>
    <row r="11" spans="1:21" s="4" customFormat="1" ht="30">
      <c r="A11" s="14"/>
      <c r="B11" s="23" t="s">
        <v>238</v>
      </c>
      <c r="C11" s="9"/>
      <c r="D11" s="10" t="s">
        <v>116</v>
      </c>
      <c r="E11" s="9"/>
      <c r="F11" s="90" t="s">
        <v>66</v>
      </c>
      <c r="G11" s="34"/>
      <c r="H11" s="90" t="s">
        <v>117</v>
      </c>
      <c r="I11" s="34"/>
      <c r="J11" s="357"/>
      <c r="K11" s="31"/>
      <c r="L11" s="6"/>
      <c r="M11" s="31"/>
      <c r="N11" s="37"/>
      <c r="O11" s="31"/>
      <c r="P11" s="37"/>
      <c r="Q11" s="31"/>
      <c r="R11" s="37"/>
      <c r="S11" s="31"/>
      <c r="T11" s="37"/>
      <c r="U11" s="31"/>
    </row>
    <row r="12" spans="1:21" s="4" customFormat="1" ht="30">
      <c r="A12" s="14"/>
      <c r="B12" s="24" t="s">
        <v>221</v>
      </c>
      <c r="C12" s="9"/>
      <c r="D12" s="10" t="s">
        <v>82</v>
      </c>
      <c r="E12" s="9"/>
      <c r="F12" s="10" t="s">
        <v>222</v>
      </c>
      <c r="G12" s="1"/>
      <c r="H12" s="90" t="s">
        <v>117</v>
      </c>
      <c r="I12" s="1"/>
      <c r="J12" s="357"/>
      <c r="K12" s="1"/>
      <c r="L12" s="6"/>
      <c r="M12" s="1"/>
      <c r="N12" s="37"/>
      <c r="O12" s="1"/>
      <c r="P12" s="37"/>
      <c r="Q12" s="1"/>
      <c r="R12" s="37"/>
      <c r="S12" s="1"/>
      <c r="T12" s="37"/>
      <c r="U12" s="1"/>
    </row>
    <row r="13" spans="1:21" s="4" customFormat="1" ht="30">
      <c r="A13" s="14"/>
      <c r="B13" s="25" t="str">
        <f>LEFT(B12,SEARCH(",",B12))&amp;" value"</f>
        <v>Crude oil (2709), value</v>
      </c>
      <c r="C13" s="9"/>
      <c r="D13" s="10" t="s">
        <v>82</v>
      </c>
      <c r="E13" s="9"/>
      <c r="F13" s="10" t="s">
        <v>223</v>
      </c>
      <c r="G13" s="19"/>
      <c r="H13" s="90" t="s">
        <v>117</v>
      </c>
      <c r="I13" s="19"/>
      <c r="J13" s="357"/>
      <c r="K13" s="20"/>
      <c r="L13" s="6"/>
      <c r="M13" s="20"/>
      <c r="N13" s="37"/>
      <c r="O13" s="20"/>
      <c r="P13" s="37"/>
      <c r="Q13" s="20"/>
      <c r="R13" s="37"/>
      <c r="S13" s="20"/>
      <c r="T13" s="37"/>
      <c r="U13" s="20"/>
    </row>
    <row r="14" spans="1:21" s="4" customFormat="1" ht="30">
      <c r="A14" s="14"/>
      <c r="B14" s="24" t="s">
        <v>224</v>
      </c>
      <c r="C14" s="9"/>
      <c r="D14" s="10" t="s">
        <v>82</v>
      </c>
      <c r="E14" s="9"/>
      <c r="F14" s="10" t="s">
        <v>225</v>
      </c>
      <c r="G14" s="21"/>
      <c r="H14" s="90" t="s">
        <v>117</v>
      </c>
      <c r="I14" s="21"/>
      <c r="J14" s="357"/>
      <c r="K14" s="20"/>
      <c r="L14" s="6"/>
      <c r="M14" s="20"/>
      <c r="N14" s="37"/>
      <c r="O14" s="20"/>
      <c r="P14" s="37"/>
      <c r="Q14" s="20"/>
      <c r="R14" s="37"/>
      <c r="S14" s="20"/>
      <c r="T14" s="37"/>
      <c r="U14" s="20"/>
    </row>
    <row r="15" spans="1:21" s="4" customFormat="1" ht="30">
      <c r="A15" s="14"/>
      <c r="B15" s="25" t="str">
        <f>LEFT(B14,SEARCH(",",B14))&amp;" value"</f>
        <v>Natural gas (2711), value</v>
      </c>
      <c r="C15" s="9"/>
      <c r="D15" s="10" t="s">
        <v>82</v>
      </c>
      <c r="E15" s="9"/>
      <c r="F15" s="10" t="s">
        <v>223</v>
      </c>
      <c r="G15" s="21"/>
      <c r="H15" s="90" t="s">
        <v>117</v>
      </c>
      <c r="I15" s="21"/>
      <c r="J15" s="357"/>
      <c r="K15" s="20"/>
      <c r="L15" s="6"/>
      <c r="M15" s="20"/>
      <c r="N15" s="37"/>
      <c r="O15" s="20"/>
      <c r="P15" s="37"/>
      <c r="Q15" s="20"/>
      <c r="R15" s="37"/>
      <c r="S15" s="20"/>
      <c r="T15" s="37"/>
      <c r="U15" s="20"/>
    </row>
    <row r="16" spans="1:21" s="4" customFormat="1" ht="30">
      <c r="A16" s="14"/>
      <c r="B16" s="24" t="s">
        <v>226</v>
      </c>
      <c r="C16" s="9"/>
      <c r="D16" s="10" t="s">
        <v>82</v>
      </c>
      <c r="E16" s="9"/>
      <c r="F16" s="10" t="s">
        <v>227</v>
      </c>
      <c r="G16" s="241"/>
      <c r="H16" s="90" t="s">
        <v>117</v>
      </c>
      <c r="I16" s="241"/>
      <c r="J16" s="357"/>
      <c r="K16" s="241"/>
      <c r="L16" s="6"/>
      <c r="M16" s="241"/>
      <c r="N16" s="37"/>
      <c r="O16" s="241"/>
      <c r="P16" s="37"/>
      <c r="Q16" s="241"/>
      <c r="R16" s="37"/>
      <c r="S16" s="241"/>
      <c r="T16" s="37"/>
      <c r="U16" s="241"/>
    </row>
    <row r="17" spans="1:21" s="4" customFormat="1" ht="30">
      <c r="A17" s="14"/>
      <c r="B17" s="25" t="str">
        <f>LEFT(B16,SEARCH(",",B16))&amp;" value"</f>
        <v>Gold (7108), value</v>
      </c>
      <c r="C17" s="9"/>
      <c r="D17" s="10" t="s">
        <v>82</v>
      </c>
      <c r="E17" s="9"/>
      <c r="F17" s="10" t="s">
        <v>223</v>
      </c>
      <c r="G17" s="241"/>
      <c r="H17" s="90" t="s">
        <v>117</v>
      </c>
      <c r="I17" s="241"/>
      <c r="J17" s="357"/>
      <c r="K17" s="241"/>
      <c r="L17" s="6"/>
      <c r="M17" s="241"/>
      <c r="N17" s="37"/>
      <c r="O17" s="241"/>
      <c r="P17" s="37"/>
      <c r="Q17" s="241"/>
      <c r="R17" s="37"/>
      <c r="S17" s="241"/>
      <c r="T17" s="37"/>
      <c r="U17" s="241"/>
    </row>
    <row r="18" spans="1:21" s="4" customFormat="1" ht="30">
      <c r="A18" s="14"/>
      <c r="B18" s="24" t="s">
        <v>228</v>
      </c>
      <c r="C18" s="9"/>
      <c r="D18" s="10" t="s">
        <v>82</v>
      </c>
      <c r="E18" s="9"/>
      <c r="F18" s="10" t="s">
        <v>227</v>
      </c>
      <c r="G18" s="241"/>
      <c r="H18" s="90" t="s">
        <v>117</v>
      </c>
      <c r="I18" s="241"/>
      <c r="J18" s="357"/>
      <c r="K18" s="241"/>
      <c r="L18" s="6"/>
      <c r="M18" s="241"/>
      <c r="N18" s="37"/>
      <c r="O18" s="241"/>
      <c r="P18" s="37"/>
      <c r="Q18" s="241"/>
      <c r="R18" s="37"/>
      <c r="S18" s="241"/>
      <c r="T18" s="37"/>
      <c r="U18" s="241"/>
    </row>
    <row r="19" spans="1:21" s="4" customFormat="1" ht="30">
      <c r="A19" s="14"/>
      <c r="B19" s="25" t="str">
        <f>LEFT(B18,SEARCH(",",B18))&amp;" value"</f>
        <v>Silver (7106), value</v>
      </c>
      <c r="C19" s="9"/>
      <c r="D19" s="10" t="s">
        <v>82</v>
      </c>
      <c r="E19" s="9"/>
      <c r="F19" s="10" t="s">
        <v>223</v>
      </c>
      <c r="G19" s="241"/>
      <c r="H19" s="90" t="s">
        <v>117</v>
      </c>
      <c r="I19" s="241"/>
      <c r="J19" s="357"/>
      <c r="K19" s="241"/>
      <c r="L19" s="6"/>
      <c r="M19" s="241"/>
      <c r="N19" s="37"/>
      <c r="O19" s="241"/>
      <c r="P19" s="37"/>
      <c r="Q19" s="241"/>
      <c r="R19" s="37"/>
      <c r="S19" s="241"/>
      <c r="T19" s="37"/>
      <c r="U19" s="241"/>
    </row>
    <row r="20" spans="1:21" s="4" customFormat="1" ht="30">
      <c r="A20" s="14"/>
      <c r="B20" s="24" t="s">
        <v>229</v>
      </c>
      <c r="C20" s="9"/>
      <c r="D20" s="10" t="s">
        <v>82</v>
      </c>
      <c r="E20" s="9"/>
      <c r="F20" s="10" t="s">
        <v>239</v>
      </c>
      <c r="G20" s="241"/>
      <c r="H20" s="90" t="s">
        <v>117</v>
      </c>
      <c r="I20" s="241"/>
      <c r="J20" s="357"/>
      <c r="K20" s="241"/>
      <c r="L20" s="6"/>
      <c r="M20" s="241"/>
      <c r="N20" s="37"/>
      <c r="O20" s="241"/>
      <c r="P20" s="37"/>
      <c r="Q20" s="241"/>
      <c r="R20" s="37"/>
      <c r="S20" s="241"/>
      <c r="T20" s="37"/>
      <c r="U20" s="241"/>
    </row>
    <row r="21" spans="1:21" s="4" customFormat="1" ht="30">
      <c r="A21" s="14"/>
      <c r="B21" s="25" t="str">
        <f>LEFT(B20,SEARCH(",",B20))&amp;" value"</f>
        <v>Coal (2701), value</v>
      </c>
      <c r="C21" s="9"/>
      <c r="D21" s="10" t="s">
        <v>82</v>
      </c>
      <c r="E21" s="9"/>
      <c r="F21" s="10" t="s">
        <v>223</v>
      </c>
      <c r="G21" s="241"/>
      <c r="H21" s="90" t="s">
        <v>117</v>
      </c>
      <c r="I21" s="241"/>
      <c r="J21" s="357"/>
      <c r="K21" s="241"/>
      <c r="L21" s="6"/>
      <c r="M21" s="241"/>
      <c r="N21" s="37"/>
      <c r="O21" s="241"/>
      <c r="P21" s="37"/>
      <c r="Q21" s="241"/>
      <c r="R21" s="37"/>
      <c r="S21" s="241"/>
      <c r="T21" s="37"/>
      <c r="U21" s="241"/>
    </row>
    <row r="22" spans="1:21" s="4" customFormat="1" ht="30">
      <c r="A22" s="14"/>
      <c r="B22" s="24" t="s">
        <v>231</v>
      </c>
      <c r="C22" s="9"/>
      <c r="D22" s="10" t="s">
        <v>82</v>
      </c>
      <c r="E22" s="9"/>
      <c r="F22" s="10" t="s">
        <v>230</v>
      </c>
      <c r="G22" s="241"/>
      <c r="H22" s="90" t="s">
        <v>117</v>
      </c>
      <c r="I22" s="241"/>
      <c r="J22" s="357"/>
      <c r="K22" s="241"/>
      <c r="L22" s="6"/>
      <c r="M22" s="241"/>
      <c r="N22" s="37"/>
      <c r="O22" s="241"/>
      <c r="P22" s="37"/>
      <c r="Q22" s="241"/>
      <c r="R22" s="37"/>
      <c r="S22" s="241"/>
      <c r="T22" s="37"/>
      <c r="U22" s="241"/>
    </row>
    <row r="23" spans="1:21" s="4" customFormat="1" ht="30">
      <c r="A23" s="14"/>
      <c r="B23" s="25" t="str">
        <f>LEFT(B22,SEARCH(",",B22))&amp;" value"</f>
        <v>Copper (2603), value</v>
      </c>
      <c r="C23" s="9"/>
      <c r="D23" s="10" t="s">
        <v>82</v>
      </c>
      <c r="E23" s="9"/>
      <c r="F23" s="10" t="s">
        <v>223</v>
      </c>
      <c r="G23" s="241"/>
      <c r="H23" s="90" t="s">
        <v>117</v>
      </c>
      <c r="I23" s="241"/>
      <c r="J23" s="357"/>
      <c r="K23" s="241"/>
      <c r="L23" s="6"/>
      <c r="M23" s="241"/>
      <c r="N23" s="37"/>
      <c r="O23" s="241"/>
      <c r="P23" s="37"/>
      <c r="Q23" s="241"/>
      <c r="R23" s="37"/>
      <c r="S23" s="241"/>
      <c r="T23" s="37"/>
      <c r="U23" s="241"/>
    </row>
    <row r="24" spans="1:21" s="4" customFormat="1" ht="30">
      <c r="A24" s="14"/>
      <c r="B24" s="24" t="s">
        <v>232</v>
      </c>
      <c r="C24" s="9"/>
      <c r="D24" s="10" t="s">
        <v>82</v>
      </c>
      <c r="E24" s="9"/>
      <c r="F24" s="10" t="s">
        <v>230</v>
      </c>
      <c r="G24" s="241"/>
      <c r="H24" s="90" t="s">
        <v>117</v>
      </c>
      <c r="I24" s="241"/>
      <c r="J24" s="357"/>
      <c r="K24" s="241"/>
      <c r="L24" s="6"/>
      <c r="M24" s="241"/>
      <c r="N24" s="37"/>
      <c r="O24" s="241"/>
      <c r="P24" s="37"/>
      <c r="Q24" s="241"/>
      <c r="R24" s="37"/>
      <c r="S24" s="241"/>
      <c r="T24" s="37"/>
      <c r="U24" s="241"/>
    </row>
    <row r="25" spans="1:21" s="4" customFormat="1" ht="30">
      <c r="A25" s="14"/>
      <c r="B25" s="25" t="str">
        <f>LEFT(B24,SEARCH(",",B24))&amp;" value"</f>
        <v>Add commodities here, value</v>
      </c>
      <c r="C25" s="9"/>
      <c r="D25" s="10" t="s">
        <v>82</v>
      </c>
      <c r="E25" s="9"/>
      <c r="F25" s="10" t="s">
        <v>223</v>
      </c>
      <c r="G25" s="241"/>
      <c r="H25" s="90" t="s">
        <v>117</v>
      </c>
      <c r="I25" s="241"/>
      <c r="J25" s="357"/>
      <c r="K25" s="241"/>
      <c r="L25" s="6"/>
      <c r="M25" s="241"/>
      <c r="N25" s="37"/>
      <c r="O25" s="241"/>
      <c r="P25" s="37"/>
      <c r="Q25" s="241"/>
      <c r="R25" s="37"/>
      <c r="S25" s="241"/>
      <c r="T25" s="37"/>
      <c r="U25" s="241"/>
    </row>
    <row r="26" spans="1:21" s="4" customFormat="1" ht="30">
      <c r="A26" s="14"/>
      <c r="B26" s="24" t="s">
        <v>232</v>
      </c>
      <c r="C26" s="9"/>
      <c r="D26" s="10" t="s">
        <v>82</v>
      </c>
      <c r="E26" s="9"/>
      <c r="F26" s="10" t="s">
        <v>230</v>
      </c>
      <c r="G26" s="241"/>
      <c r="H26" s="90" t="s">
        <v>117</v>
      </c>
      <c r="I26" s="241"/>
      <c r="J26" s="357"/>
      <c r="K26" s="241"/>
      <c r="L26" s="6"/>
      <c r="M26" s="241"/>
      <c r="N26" s="37"/>
      <c r="O26" s="241"/>
      <c r="P26" s="37"/>
      <c r="Q26" s="241"/>
      <c r="R26" s="37"/>
      <c r="S26" s="241"/>
      <c r="T26" s="37"/>
      <c r="U26" s="241"/>
    </row>
    <row r="27" spans="1:21" s="4" customFormat="1" ht="30">
      <c r="A27" s="15"/>
      <c r="B27" s="26" t="str">
        <f>LEFT(B26,SEARCH(",",B26))&amp;" value"</f>
        <v>Add commodities here, value</v>
      </c>
      <c r="C27" s="11"/>
      <c r="D27" s="12" t="s">
        <v>82</v>
      </c>
      <c r="E27" s="11"/>
      <c r="F27" s="12" t="s">
        <v>223</v>
      </c>
      <c r="G27" s="241"/>
      <c r="H27" s="90" t="s">
        <v>117</v>
      </c>
      <c r="I27" s="241"/>
      <c r="J27" s="358"/>
      <c r="K27" s="241"/>
      <c r="L27" s="6"/>
      <c r="M27" s="241"/>
      <c r="N27" s="37"/>
      <c r="O27" s="241"/>
      <c r="P27" s="37"/>
      <c r="Q27" s="241"/>
      <c r="R27" s="37"/>
      <c r="S27" s="241"/>
      <c r="T27" s="37"/>
      <c r="U27" s="241"/>
    </row>
  </sheetData>
  <mergeCells count="1">
    <mergeCell ref="J10:J27"/>
  </mergeCells>
  <hyperlinks>
    <hyperlink ref="B9" r:id="rId1" xr:uid="{BC2E38CF-48FB-984E-80B9-2EB75B76021D}"/>
  </hyperlinks>
  <pageMargins left="0.7" right="0.7" top="0.75" bottom="0.75" header="0.3" footer="0.3"/>
  <pageSetup paperSize="8"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AAD01-BC72-854E-9D3E-0F8424E2DC8E}">
  <sheetPr codeName="Sheet12"/>
  <dimension ref="A1:U23"/>
  <sheetViews>
    <sheetView zoomScale="42" zoomScaleNormal="42" zoomScalePageLayoutView="115" workbookViewId="0">
      <selection activeCell="N28" sqref="N28"/>
    </sheetView>
  </sheetViews>
  <sheetFormatPr defaultColWidth="10.5" defaultRowHeight="15.95"/>
  <cols>
    <col min="1" max="1" width="15.5" style="241" customWidth="1"/>
    <col min="2" max="2" width="71.5" style="241" customWidth="1"/>
    <col min="3" max="3" width="3" style="241" customWidth="1"/>
    <col min="4" max="4" width="23" style="241" customWidth="1"/>
    <col min="5" max="5" width="3" style="241" customWidth="1"/>
    <col min="6" max="6" width="26" style="241" customWidth="1"/>
    <col min="7" max="7" width="3" style="241" customWidth="1"/>
    <col min="8" max="8" width="26" style="241" customWidth="1"/>
    <col min="9" max="9" width="3"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240</v>
      </c>
    </row>
    <row r="3" spans="1:21" s="41" customFormat="1" ht="60">
      <c r="A3" s="277" t="s">
        <v>241</v>
      </c>
      <c r="B3" s="58" t="s">
        <v>242</v>
      </c>
      <c r="D3" s="10" t="s">
        <v>102</v>
      </c>
      <c r="F3" s="59"/>
      <c r="H3" s="59"/>
      <c r="J3" s="50"/>
      <c r="L3" s="50"/>
      <c r="N3" s="40"/>
      <c r="P3" s="40"/>
      <c r="R3" s="40"/>
      <c r="T3" s="40"/>
    </row>
    <row r="4" spans="1:21" s="39" customFormat="1" ht="18">
      <c r="A4" s="57"/>
      <c r="B4" s="48"/>
      <c r="D4" s="48"/>
      <c r="F4" s="48"/>
      <c r="H4" s="48"/>
      <c r="J4" s="49"/>
      <c r="L4" s="41"/>
      <c r="N4" s="49"/>
    </row>
    <row r="5" spans="1:21" s="54" customFormat="1" ht="74.25" customHeight="1">
      <c r="A5" s="52"/>
      <c r="B5" s="53" t="s">
        <v>103</v>
      </c>
      <c r="D5" s="84" t="s">
        <v>104</v>
      </c>
      <c r="E5" s="46"/>
      <c r="F5" s="84" t="s">
        <v>105</v>
      </c>
      <c r="G5" s="46"/>
      <c r="H5" s="84" t="s">
        <v>106</v>
      </c>
      <c r="J5" s="47" t="s">
        <v>107</v>
      </c>
      <c r="K5" s="46"/>
      <c r="L5" s="47" t="s">
        <v>108</v>
      </c>
      <c r="M5" s="46"/>
      <c r="N5" s="47" t="s">
        <v>109</v>
      </c>
      <c r="O5" s="46"/>
      <c r="P5" s="47" t="s">
        <v>110</v>
      </c>
      <c r="Q5" s="46"/>
      <c r="R5" s="47" t="s">
        <v>111</v>
      </c>
      <c r="S5" s="46"/>
      <c r="T5" s="47" t="s">
        <v>112</v>
      </c>
    </row>
    <row r="6" spans="1:21" s="39" customFormat="1" ht="18">
      <c r="A6" s="57"/>
      <c r="B6" s="48"/>
      <c r="D6" s="48"/>
      <c r="F6" s="48"/>
      <c r="H6" s="48"/>
      <c r="J6" s="49"/>
      <c r="N6" s="49"/>
      <c r="P6" s="49"/>
      <c r="R6" s="49"/>
      <c r="T6" s="49"/>
    </row>
    <row r="7" spans="1:21" s="9" customFormat="1" ht="45">
      <c r="A7" s="14"/>
      <c r="B7" s="23" t="s">
        <v>243</v>
      </c>
      <c r="D7" s="10" t="s">
        <v>116</v>
      </c>
      <c r="F7" s="90" t="s">
        <v>66</v>
      </c>
      <c r="G7" s="39"/>
      <c r="H7" s="90" t="s">
        <v>117</v>
      </c>
      <c r="I7" s="39"/>
      <c r="J7" s="341"/>
      <c r="K7" s="39"/>
      <c r="L7" s="50"/>
      <c r="M7" s="39"/>
      <c r="N7" s="40"/>
      <c r="O7" s="41"/>
      <c r="P7" s="40"/>
      <c r="Q7" s="41"/>
      <c r="R7" s="40"/>
      <c r="S7" s="41"/>
      <c r="T7" s="40"/>
      <c r="U7" s="39"/>
    </row>
    <row r="8" spans="1:21" s="9" customFormat="1" ht="45">
      <c r="A8" s="14"/>
      <c r="B8" s="55" t="s">
        <v>244</v>
      </c>
      <c r="D8" s="10" t="s">
        <v>116</v>
      </c>
      <c r="F8" s="90" t="s">
        <v>66</v>
      </c>
      <c r="G8" s="41"/>
      <c r="H8" s="90" t="s">
        <v>117</v>
      </c>
      <c r="I8" s="41"/>
      <c r="J8" s="342"/>
      <c r="K8" s="41"/>
      <c r="L8" s="50"/>
      <c r="M8" s="41"/>
      <c r="N8" s="40"/>
      <c r="O8" s="41"/>
      <c r="P8" s="40"/>
      <c r="Q8" s="41"/>
      <c r="R8" s="40"/>
      <c r="S8" s="41"/>
      <c r="T8" s="40"/>
      <c r="U8" s="41"/>
    </row>
    <row r="9" spans="1:21" s="9" customFormat="1" ht="45">
      <c r="A9" s="14"/>
      <c r="B9" s="55" t="s">
        <v>245</v>
      </c>
      <c r="D9" s="10" t="s">
        <v>116</v>
      </c>
      <c r="F9" s="90" t="s">
        <v>66</v>
      </c>
      <c r="G9" s="41"/>
      <c r="H9" s="90" t="s">
        <v>117</v>
      </c>
      <c r="I9" s="41"/>
      <c r="J9" s="342"/>
      <c r="K9" s="41"/>
      <c r="L9" s="50"/>
      <c r="M9" s="41"/>
      <c r="N9" s="40"/>
      <c r="O9" s="41"/>
      <c r="P9" s="40"/>
      <c r="Q9" s="41"/>
      <c r="R9" s="40"/>
      <c r="S9" s="41"/>
      <c r="T9" s="40"/>
      <c r="U9" s="41"/>
    </row>
    <row r="10" spans="1:21" s="9" customFormat="1" ht="45">
      <c r="A10" s="14"/>
      <c r="B10" s="55" t="s">
        <v>246</v>
      </c>
      <c r="D10" s="10" t="s">
        <v>116</v>
      </c>
      <c r="F10" s="90" t="s">
        <v>66</v>
      </c>
      <c r="G10" s="41"/>
      <c r="H10" s="90" t="s">
        <v>117</v>
      </c>
      <c r="I10" s="41"/>
      <c r="J10" s="342"/>
      <c r="K10" s="41"/>
      <c r="L10" s="50"/>
      <c r="M10" s="41"/>
      <c r="N10" s="40"/>
      <c r="O10" s="41"/>
      <c r="P10" s="40"/>
      <c r="Q10" s="41"/>
      <c r="R10" s="40"/>
      <c r="S10" s="41"/>
      <c r="T10" s="40"/>
      <c r="U10" s="41"/>
    </row>
    <row r="11" spans="1:21" s="9" customFormat="1" ht="60">
      <c r="A11" s="14"/>
      <c r="B11" s="55" t="s">
        <v>247</v>
      </c>
      <c r="D11" s="10" t="s">
        <v>116</v>
      </c>
      <c r="F11" s="90" t="s">
        <v>66</v>
      </c>
      <c r="G11" s="41"/>
      <c r="H11" s="90" t="s">
        <v>117</v>
      </c>
      <c r="I11" s="41"/>
      <c r="J11" s="342"/>
      <c r="K11" s="41"/>
      <c r="L11" s="50"/>
      <c r="M11" s="41"/>
      <c r="N11" s="40"/>
      <c r="O11" s="41"/>
      <c r="P11" s="40"/>
      <c r="Q11" s="41"/>
      <c r="R11" s="40"/>
      <c r="S11" s="41"/>
      <c r="T11" s="40"/>
      <c r="U11" s="41"/>
    </row>
    <row r="12" spans="1:21" s="9" customFormat="1" ht="45">
      <c r="A12" s="14"/>
      <c r="B12" s="55" t="s">
        <v>248</v>
      </c>
      <c r="D12" s="10" t="s">
        <v>116</v>
      </c>
      <c r="F12" s="90" t="s">
        <v>66</v>
      </c>
      <c r="G12" s="41"/>
      <c r="H12" s="90" t="s">
        <v>117</v>
      </c>
      <c r="I12" s="41"/>
      <c r="J12" s="342"/>
      <c r="K12" s="41"/>
      <c r="L12" s="50"/>
      <c r="M12" s="41"/>
      <c r="N12" s="40"/>
      <c r="O12" s="41"/>
      <c r="P12" s="40"/>
      <c r="Q12" s="41"/>
      <c r="R12" s="40"/>
      <c r="S12" s="41"/>
      <c r="T12" s="40"/>
      <c r="U12" s="41"/>
    </row>
    <row r="13" spans="1:21" s="9" customFormat="1" ht="45">
      <c r="A13" s="14"/>
      <c r="B13" s="55" t="s">
        <v>249</v>
      </c>
      <c r="D13" s="10" t="s">
        <v>116</v>
      </c>
      <c r="F13" s="90" t="s">
        <v>66</v>
      </c>
      <c r="G13" s="41"/>
      <c r="H13" s="90" t="s">
        <v>117</v>
      </c>
      <c r="I13" s="41"/>
      <c r="J13" s="342"/>
      <c r="K13" s="41"/>
      <c r="L13" s="50"/>
      <c r="M13" s="41"/>
      <c r="N13" s="40"/>
      <c r="O13" s="41"/>
      <c r="P13" s="40"/>
      <c r="Q13" s="41"/>
      <c r="R13" s="40"/>
      <c r="S13" s="41"/>
      <c r="T13" s="40"/>
      <c r="U13" s="41"/>
    </row>
    <row r="14" spans="1:21" s="9" customFormat="1" ht="45">
      <c r="A14" s="14"/>
      <c r="B14" s="55" t="s">
        <v>250</v>
      </c>
      <c r="D14" s="10" t="s">
        <v>116</v>
      </c>
      <c r="F14" s="90" t="s">
        <v>66</v>
      </c>
      <c r="G14" s="41"/>
      <c r="H14" s="90" t="s">
        <v>117</v>
      </c>
      <c r="I14" s="41"/>
      <c r="J14" s="342"/>
      <c r="K14" s="41"/>
      <c r="L14" s="50"/>
      <c r="M14" s="41"/>
      <c r="N14" s="40"/>
      <c r="O14" s="41"/>
      <c r="P14" s="40"/>
      <c r="Q14" s="41"/>
      <c r="R14" s="40"/>
      <c r="S14" s="41"/>
      <c r="T14" s="40"/>
      <c r="U14" s="41"/>
    </row>
    <row r="15" spans="1:21" s="9" customFormat="1" ht="45">
      <c r="A15" s="14"/>
      <c r="B15" s="55" t="s">
        <v>251</v>
      </c>
      <c r="D15" s="10" t="s">
        <v>116</v>
      </c>
      <c r="F15" s="90" t="s">
        <v>66</v>
      </c>
      <c r="G15" s="41"/>
      <c r="H15" s="90" t="s">
        <v>117</v>
      </c>
      <c r="I15" s="41"/>
      <c r="J15" s="342"/>
      <c r="K15" s="41"/>
      <c r="L15" s="50"/>
      <c r="M15" s="41"/>
      <c r="N15" s="40"/>
      <c r="O15" s="41"/>
      <c r="P15" s="40"/>
      <c r="Q15" s="41"/>
      <c r="R15" s="40"/>
      <c r="S15" s="41"/>
      <c r="T15" s="40"/>
      <c r="U15" s="41"/>
    </row>
    <row r="16" spans="1:21" s="9" customFormat="1" ht="75">
      <c r="A16" s="14"/>
      <c r="B16" s="55" t="s">
        <v>252</v>
      </c>
      <c r="D16" s="10" t="s">
        <v>116</v>
      </c>
      <c r="F16" s="90" t="s">
        <v>66</v>
      </c>
      <c r="G16" s="41"/>
      <c r="H16" s="90" t="s">
        <v>117</v>
      </c>
      <c r="I16" s="41"/>
      <c r="J16" s="342"/>
      <c r="K16" s="41"/>
      <c r="L16" s="50"/>
      <c r="M16" s="41"/>
      <c r="N16" s="40"/>
      <c r="O16" s="41"/>
      <c r="P16" s="40"/>
      <c r="Q16" s="41"/>
      <c r="R16" s="40"/>
      <c r="S16" s="41"/>
      <c r="T16" s="40"/>
      <c r="U16" s="41"/>
    </row>
    <row r="17" spans="1:21" s="9" customFormat="1" ht="60">
      <c r="A17" s="14"/>
      <c r="B17" s="55" t="s">
        <v>253</v>
      </c>
      <c r="D17" s="10" t="s">
        <v>116</v>
      </c>
      <c r="F17" s="90" t="s">
        <v>66</v>
      </c>
      <c r="G17" s="41"/>
      <c r="H17" s="90" t="s">
        <v>117</v>
      </c>
      <c r="I17" s="41"/>
      <c r="J17" s="342"/>
      <c r="K17" s="41"/>
      <c r="L17" s="50"/>
      <c r="M17" s="41"/>
      <c r="N17" s="40"/>
      <c r="O17" s="41"/>
      <c r="P17" s="40"/>
      <c r="Q17" s="41"/>
      <c r="R17" s="40"/>
      <c r="S17" s="41"/>
      <c r="T17" s="40"/>
      <c r="U17" s="41"/>
    </row>
    <row r="18" spans="1:21" s="9" customFormat="1" ht="18">
      <c r="A18" s="14"/>
      <c r="B18" s="55" t="s">
        <v>254</v>
      </c>
      <c r="D18" s="10"/>
      <c r="F18" s="90" t="s">
        <v>66</v>
      </c>
      <c r="G18" s="41"/>
      <c r="H18" s="90" t="s">
        <v>117</v>
      </c>
      <c r="I18" s="41"/>
      <c r="J18" s="342"/>
      <c r="K18" s="41"/>
      <c r="L18" s="50"/>
      <c r="M18" s="41"/>
      <c r="N18" s="40"/>
      <c r="O18" s="41"/>
      <c r="P18" s="40"/>
      <c r="Q18" s="41"/>
      <c r="R18" s="40"/>
      <c r="S18" s="41"/>
      <c r="T18" s="40"/>
      <c r="U18" s="39"/>
    </row>
    <row r="19" spans="1:21" s="9" customFormat="1" ht="45">
      <c r="A19" s="14"/>
      <c r="B19" s="55" t="s">
        <v>255</v>
      </c>
      <c r="D19" s="10"/>
      <c r="F19" s="90" t="s">
        <v>66</v>
      </c>
      <c r="G19" s="41"/>
      <c r="H19" s="90" t="s">
        <v>117</v>
      </c>
      <c r="I19" s="41"/>
      <c r="J19" s="343"/>
      <c r="K19" s="41"/>
      <c r="L19" s="50"/>
      <c r="M19" s="41"/>
      <c r="N19" s="40"/>
      <c r="O19" s="41"/>
      <c r="P19" s="40"/>
      <c r="Q19" s="41"/>
      <c r="R19" s="40"/>
      <c r="S19" s="41"/>
      <c r="T19" s="40"/>
      <c r="U19" s="41"/>
    </row>
    <row r="20" spans="1:21" s="243" customFormat="1">
      <c r="A20" s="242"/>
      <c r="L20" s="244"/>
    </row>
    <row r="21" spans="1:21">
      <c r="L21" s="244"/>
    </row>
    <row r="22" spans="1:21">
      <c r="L22" s="244"/>
    </row>
    <row r="23" spans="1:21">
      <c r="L23" s="243"/>
    </row>
  </sheetData>
  <mergeCells count="1">
    <mergeCell ref="J7:J19"/>
  </mergeCells>
  <pageMargins left="0.7" right="0.7" top="0.75" bottom="0.75" header="0.3" footer="0.3"/>
  <pageSetup paperSize="8"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97114-B2AA-E14F-8E0A-D47AA383A57E}">
  <sheetPr codeName="Sheet13"/>
  <dimension ref="A1:N95"/>
  <sheetViews>
    <sheetView showGridLines="0" topLeftCell="A2" zoomScale="75" zoomScaleNormal="43" workbookViewId="0">
      <selection activeCell="L41" sqref="L41"/>
    </sheetView>
  </sheetViews>
  <sheetFormatPr defaultColWidth="4" defaultRowHeight="24" customHeight="1"/>
  <cols>
    <col min="1" max="1" width="4" style="4"/>
    <col min="2" max="2" width="48.5" style="4" customWidth="1"/>
    <col min="3" max="3" width="44.5" style="4" customWidth="1"/>
    <col min="4" max="4" width="38.875" style="4" customWidth="1"/>
    <col min="5" max="5" width="23" style="4" customWidth="1"/>
    <col min="6" max="10" width="26.5" style="4" customWidth="1"/>
    <col min="11" max="11" width="4" style="4" customWidth="1"/>
    <col min="12" max="33" width="4" style="4"/>
    <col min="34" max="34" width="12" style="4" bestFit="1" customWidth="1"/>
    <col min="35" max="16384" width="4" style="4"/>
  </cols>
  <sheetData>
    <row r="1" spans="1:14" ht="14.1"/>
    <row r="2" spans="1:14" s="267" customFormat="1" ht="14.1">
      <c r="A2" s="4"/>
      <c r="B2" s="370" t="s">
        <v>256</v>
      </c>
      <c r="C2" s="370"/>
      <c r="D2" s="370"/>
      <c r="E2" s="370"/>
      <c r="F2" s="370"/>
      <c r="G2" s="370"/>
      <c r="H2" s="370"/>
      <c r="I2" s="370"/>
      <c r="J2" s="370"/>
    </row>
    <row r="3" spans="1:14" ht="23.1">
      <c r="B3" s="329" t="s">
        <v>35</v>
      </c>
      <c r="C3" s="329"/>
      <c r="D3" s="329"/>
      <c r="E3" s="329"/>
      <c r="F3" s="329"/>
      <c r="G3" s="329"/>
      <c r="H3" s="329"/>
      <c r="I3" s="329"/>
      <c r="J3" s="329"/>
    </row>
    <row r="4" spans="1:14" ht="14.1">
      <c r="B4" s="331" t="s">
        <v>257</v>
      </c>
      <c r="C4" s="331"/>
      <c r="D4" s="331"/>
      <c r="E4" s="331"/>
      <c r="F4" s="331"/>
      <c r="G4" s="331"/>
      <c r="H4" s="331"/>
      <c r="I4" s="331"/>
      <c r="J4" s="331"/>
    </row>
    <row r="5" spans="1:14" ht="14.1">
      <c r="B5" s="331" t="s">
        <v>258</v>
      </c>
      <c r="C5" s="331"/>
      <c r="D5" s="331"/>
      <c r="E5" s="331"/>
      <c r="F5" s="331"/>
      <c r="G5" s="331"/>
      <c r="H5" s="331"/>
      <c r="I5" s="331"/>
      <c r="J5" s="331"/>
    </row>
    <row r="6" spans="1:14" ht="14.1">
      <c r="B6" s="331" t="s">
        <v>259</v>
      </c>
      <c r="C6" s="331"/>
      <c r="D6" s="331"/>
      <c r="E6" s="331"/>
      <c r="F6" s="331"/>
      <c r="G6" s="331"/>
      <c r="H6" s="331"/>
      <c r="I6" s="331"/>
      <c r="J6" s="331"/>
    </row>
    <row r="7" spans="1:14" ht="15.75" customHeight="1">
      <c r="B7" s="331" t="s">
        <v>260</v>
      </c>
      <c r="C7" s="331"/>
      <c r="D7" s="331"/>
      <c r="E7" s="331"/>
      <c r="F7" s="331"/>
      <c r="G7" s="331"/>
      <c r="H7" s="331"/>
      <c r="I7" s="331"/>
      <c r="J7" s="331"/>
    </row>
    <row r="8" spans="1:14" ht="14.1">
      <c r="B8" s="403" t="s">
        <v>39</v>
      </c>
      <c r="C8" s="403"/>
      <c r="D8" s="403"/>
      <c r="E8" s="403"/>
      <c r="F8" s="403"/>
      <c r="G8" s="403"/>
      <c r="H8" s="403"/>
      <c r="I8" s="403"/>
      <c r="J8" s="403"/>
    </row>
    <row r="9" spans="1:14" ht="14.1"/>
    <row r="10" spans="1:14" ht="23.1">
      <c r="B10" s="371" t="s">
        <v>261</v>
      </c>
      <c r="C10" s="371"/>
      <c r="D10" s="371"/>
      <c r="E10" s="371"/>
      <c r="F10" s="371"/>
      <c r="G10" s="371"/>
      <c r="H10" s="371"/>
      <c r="I10" s="371"/>
      <c r="J10" s="371"/>
    </row>
    <row r="11" spans="1:14" s="92" customFormat="1" ht="25.5" customHeight="1">
      <c r="B11" s="372" t="s">
        <v>262</v>
      </c>
      <c r="C11" s="372"/>
      <c r="D11" s="372"/>
      <c r="E11" s="372"/>
      <c r="F11" s="372"/>
      <c r="G11" s="372"/>
      <c r="H11" s="372"/>
      <c r="I11" s="372"/>
      <c r="J11" s="372"/>
    </row>
    <row r="12" spans="1:14" s="93" customFormat="1" ht="14.1">
      <c r="B12" s="373"/>
      <c r="C12" s="373"/>
      <c r="D12" s="373"/>
      <c r="E12" s="373"/>
      <c r="F12" s="373"/>
      <c r="G12" s="373"/>
      <c r="H12" s="373"/>
      <c r="I12" s="373"/>
      <c r="J12" s="373"/>
    </row>
    <row r="13" spans="1:14" s="93" customFormat="1" ht="18">
      <c r="B13" s="365" t="s">
        <v>263</v>
      </c>
      <c r="C13" s="365"/>
      <c r="D13" s="365"/>
      <c r="E13" s="365"/>
      <c r="F13" s="365"/>
      <c r="G13" s="365"/>
      <c r="H13" s="365"/>
      <c r="I13" s="365"/>
      <c r="J13" s="365"/>
    </row>
    <row r="14" spans="1:14" s="93" customFormat="1" ht="14.1">
      <c r="B14" s="94" t="s">
        <v>264</v>
      </c>
      <c r="C14" s="94" t="s">
        <v>265</v>
      </c>
      <c r="D14" s="4" t="s">
        <v>266</v>
      </c>
      <c r="E14" s="266" t="s">
        <v>267</v>
      </c>
      <c r="F14" s="266" t="s">
        <v>268</v>
      </c>
      <c r="G14" s="4" t="s">
        <v>269</v>
      </c>
      <c r="H14" s="95"/>
      <c r="I14" s="96"/>
    </row>
    <row r="15" spans="1:14" s="93" customFormat="1" ht="14.1">
      <c r="B15" s="4" t="s">
        <v>270</v>
      </c>
      <c r="C15" s="4" t="s">
        <v>271</v>
      </c>
      <c r="D15" s="4">
        <v>994316206</v>
      </c>
      <c r="E15" s="4" t="s">
        <v>272</v>
      </c>
      <c r="F15" s="4" t="s">
        <v>272</v>
      </c>
      <c r="G15" s="97">
        <f>SUMIF(Government_revenues_table[Government entity],Government_agencies[[#This Row],[Full name of agency]],Government_revenues_table[Revenue value])</f>
        <v>0</v>
      </c>
      <c r="H15" s="96"/>
      <c r="I15" s="96"/>
    </row>
    <row r="16" spans="1:14" s="93" customFormat="1" ht="14.1">
      <c r="B16" s="93" t="s">
        <v>273</v>
      </c>
      <c r="C16" s="4" t="s">
        <v>274</v>
      </c>
      <c r="D16" s="4" t="s">
        <v>275</v>
      </c>
      <c r="E16" s="4" t="s">
        <v>272</v>
      </c>
      <c r="F16" s="4" t="s">
        <v>272</v>
      </c>
      <c r="G16" s="97">
        <f>SUMIF(Government_revenues_table[Government entity],Government_agencies[[#This Row],[Full name of agency]],Government_revenues_table[Revenue value])</f>
        <v>14560000</v>
      </c>
      <c r="H16" s="96"/>
      <c r="I16" s="4"/>
      <c r="L16" s="95"/>
      <c r="M16" s="95"/>
      <c r="N16" s="95"/>
    </row>
    <row r="17" spans="2:14" s="93" customFormat="1" ht="14.1">
      <c r="B17" s="93" t="s">
        <v>276</v>
      </c>
      <c r="C17" s="4" t="s">
        <v>274</v>
      </c>
      <c r="D17" s="4" t="s">
        <v>275</v>
      </c>
      <c r="E17" s="4" t="s">
        <v>272</v>
      </c>
      <c r="F17" s="4" t="s">
        <v>272</v>
      </c>
      <c r="G17" s="97">
        <f>SUMIF(Government_revenues_table[Government entity],Government_agencies[[#This Row],[Full name of agency]],Government_revenues_table[Revenue value])</f>
        <v>1234000</v>
      </c>
      <c r="H17" s="96"/>
      <c r="I17" s="4"/>
      <c r="L17" s="96"/>
      <c r="M17" s="96"/>
      <c r="N17" s="96"/>
    </row>
    <row r="18" spans="2:14" s="93" customFormat="1" ht="14.1">
      <c r="B18" s="93" t="s">
        <v>277</v>
      </c>
      <c r="C18" s="4" t="s">
        <v>278</v>
      </c>
      <c r="D18" s="4" t="s">
        <v>275</v>
      </c>
      <c r="E18" s="4" t="s">
        <v>272</v>
      </c>
      <c r="F18" s="4" t="s">
        <v>272</v>
      </c>
      <c r="G18" s="97">
        <f>SUMIF(Government_revenues_table[Government entity],Government_agencies[[#This Row],[Full name of agency]],Government_revenues_table[Revenue value])</f>
        <v>3955000</v>
      </c>
      <c r="L18" s="96"/>
      <c r="M18" s="96"/>
      <c r="N18" s="96"/>
    </row>
    <row r="19" spans="2:14" s="93" customFormat="1" ht="14.1">
      <c r="B19" s="93" t="s">
        <v>279</v>
      </c>
      <c r="C19" s="4" t="s">
        <v>280</v>
      </c>
      <c r="D19" s="4" t="s">
        <v>275</v>
      </c>
      <c r="E19" s="4" t="s">
        <v>272</v>
      </c>
      <c r="F19" s="4" t="s">
        <v>272</v>
      </c>
      <c r="G19" s="97">
        <f>SUMIF(Government_revenues_table[Government entity],Government_agencies[[#This Row],[Full name of agency]],Government_revenues_table[Revenue value])</f>
        <v>0</v>
      </c>
      <c r="L19" s="96"/>
      <c r="M19" s="96"/>
      <c r="N19" s="96"/>
    </row>
    <row r="20" spans="2:14" s="93" customFormat="1" ht="14.1">
      <c r="B20" s="93" t="s">
        <v>281</v>
      </c>
      <c r="C20" s="4" t="s">
        <v>282</v>
      </c>
      <c r="D20" s="4" t="s">
        <v>275</v>
      </c>
      <c r="E20" s="4" t="s">
        <v>272</v>
      </c>
      <c r="F20" s="4" t="s">
        <v>272</v>
      </c>
      <c r="G20" s="97">
        <f>SUMIF(Government_revenues_table[Government entity],Government_agencies[[#This Row],[Full name of agency]],Government_revenues_table[Revenue value])</f>
        <v>0</v>
      </c>
    </row>
    <row r="21" spans="2:14" s="93" customFormat="1" ht="14.1">
      <c r="C21" s="4"/>
      <c r="D21" s="98"/>
    </row>
    <row r="22" spans="2:14" s="93" customFormat="1" ht="18">
      <c r="B22" s="365" t="s">
        <v>283</v>
      </c>
      <c r="C22" s="365"/>
      <c r="D22" s="365"/>
      <c r="E22" s="365"/>
      <c r="F22" s="365"/>
      <c r="G22" s="365"/>
      <c r="H22" s="365"/>
      <c r="I22" s="365"/>
      <c r="J22" s="365"/>
    </row>
    <row r="23" spans="2:14" s="93" customFormat="1" ht="14.1">
      <c r="B23" s="362" t="s">
        <v>284</v>
      </c>
      <c r="C23" s="363"/>
      <c r="D23" s="364"/>
      <c r="E23" s="95"/>
    </row>
    <row r="24" spans="2:14" s="93" customFormat="1" ht="14.1">
      <c r="B24" s="99" t="s">
        <v>285</v>
      </c>
      <c r="C24" s="100" t="s">
        <v>286</v>
      </c>
      <c r="D24" s="101" t="s">
        <v>287</v>
      </c>
    </row>
    <row r="25" spans="2:14" s="93" customFormat="1" ht="14.1"/>
    <row r="26" spans="2:14" s="93" customFormat="1" ht="14.1">
      <c r="B26" s="94" t="s">
        <v>288</v>
      </c>
      <c r="C26" s="94" t="s">
        <v>289</v>
      </c>
      <c r="D26" s="4" t="s">
        <v>290</v>
      </c>
      <c r="E26" s="4" t="s">
        <v>291</v>
      </c>
      <c r="F26" s="4" t="s">
        <v>292</v>
      </c>
      <c r="G26" s="4" t="s">
        <v>293</v>
      </c>
      <c r="H26" s="4" t="s">
        <v>294</v>
      </c>
      <c r="I26" s="4" t="s">
        <v>267</v>
      </c>
      <c r="J26" s="4" t="s">
        <v>268</v>
      </c>
      <c r="K26" s="4" t="s">
        <v>295</v>
      </c>
    </row>
    <row r="27" spans="2:14" s="93" customFormat="1" ht="14.1">
      <c r="B27" s="4" t="s">
        <v>296</v>
      </c>
      <c r="C27" s="4" t="s">
        <v>297</v>
      </c>
      <c r="D27" s="4" t="s">
        <v>275</v>
      </c>
      <c r="E27" s="4" t="s">
        <v>298</v>
      </c>
      <c r="F27" s="4" t="s">
        <v>299</v>
      </c>
      <c r="G27" s="102" t="s">
        <v>72</v>
      </c>
      <c r="H27" s="102" t="s">
        <v>72</v>
      </c>
      <c r="I27" s="4" t="s">
        <v>272</v>
      </c>
      <c r="J27" s="4" t="s">
        <v>272</v>
      </c>
      <c r="K27" s="98"/>
    </row>
    <row r="28" spans="2:14" s="93" customFormat="1" ht="14.1">
      <c r="B28" s="4" t="s">
        <v>300</v>
      </c>
      <c r="C28" s="4" t="s">
        <v>278</v>
      </c>
      <c r="D28" s="4" t="s">
        <v>275</v>
      </c>
      <c r="E28" s="4" t="s">
        <v>301</v>
      </c>
      <c r="G28" s="102" t="s">
        <v>72</v>
      </c>
      <c r="H28" s="102" t="s">
        <v>72</v>
      </c>
      <c r="I28" s="4" t="s">
        <v>272</v>
      </c>
      <c r="J28" s="4" t="s">
        <v>272</v>
      </c>
      <c r="K28" s="98"/>
    </row>
    <row r="29" spans="2:14" s="93" customFormat="1" ht="14.1">
      <c r="C29" s="93" t="s">
        <v>302</v>
      </c>
      <c r="D29" s="4" t="s">
        <v>275</v>
      </c>
      <c r="E29" s="4" t="s">
        <v>271</v>
      </c>
      <c r="G29" s="102" t="s">
        <v>72</v>
      </c>
      <c r="H29" s="102" t="s">
        <v>72</v>
      </c>
      <c r="I29" s="4" t="s">
        <v>272</v>
      </c>
      <c r="J29" s="4" t="s">
        <v>272</v>
      </c>
      <c r="K29" s="98"/>
    </row>
    <row r="30" spans="2:14" s="93" customFormat="1" ht="14.1">
      <c r="D30" s="4" t="s">
        <v>275</v>
      </c>
      <c r="E30" s="4" t="s">
        <v>303</v>
      </c>
      <c r="G30" s="102" t="s">
        <v>72</v>
      </c>
      <c r="H30" s="102" t="s">
        <v>72</v>
      </c>
      <c r="I30" s="4" t="s">
        <v>272</v>
      </c>
      <c r="J30" s="4" t="s">
        <v>272</v>
      </c>
      <c r="K30" s="98"/>
    </row>
    <row r="31" spans="2:14" s="93" customFormat="1" ht="14.1">
      <c r="D31" s="4" t="s">
        <v>275</v>
      </c>
      <c r="E31" s="4" t="s">
        <v>303</v>
      </c>
      <c r="G31" s="102" t="s">
        <v>72</v>
      </c>
      <c r="H31" s="102" t="s">
        <v>72</v>
      </c>
      <c r="I31" s="4" t="s">
        <v>272</v>
      </c>
      <c r="J31" s="4" t="s">
        <v>272</v>
      </c>
      <c r="K31" s="98"/>
    </row>
    <row r="32" spans="2:14" s="93" customFormat="1" ht="14.1">
      <c r="B32" s="93" t="s">
        <v>281</v>
      </c>
      <c r="D32" s="4" t="s">
        <v>275</v>
      </c>
      <c r="G32" s="102" t="s">
        <v>72</v>
      </c>
      <c r="H32" s="102" t="s">
        <v>72</v>
      </c>
      <c r="I32" s="4" t="s">
        <v>272</v>
      </c>
      <c r="J32" s="4" t="s">
        <v>272</v>
      </c>
      <c r="K32" s="98"/>
    </row>
    <row r="33" spans="2:10" s="93" customFormat="1" ht="14.1">
      <c r="C33" s="4"/>
      <c r="F33" s="102"/>
      <c r="G33" s="102"/>
    </row>
    <row r="34" spans="2:10" s="93" customFormat="1" ht="18">
      <c r="B34" s="365" t="s">
        <v>304</v>
      </c>
      <c r="C34" s="365"/>
      <c r="D34" s="365"/>
      <c r="E34" s="365"/>
      <c r="F34" s="365"/>
      <c r="G34" s="365"/>
      <c r="H34" s="365"/>
      <c r="I34" s="365"/>
      <c r="J34" s="365"/>
    </row>
    <row r="35" spans="2:10" s="93" customFormat="1" ht="14.1">
      <c r="B35" s="94" t="s">
        <v>305</v>
      </c>
      <c r="C35" s="103" t="s">
        <v>306</v>
      </c>
      <c r="D35" s="103" t="s">
        <v>307</v>
      </c>
      <c r="E35" s="103" t="s">
        <v>308</v>
      </c>
      <c r="F35" s="4" t="s">
        <v>309</v>
      </c>
      <c r="G35" s="4" t="s">
        <v>310</v>
      </c>
      <c r="H35" s="4" t="s">
        <v>311</v>
      </c>
      <c r="I35" s="4" t="s">
        <v>312</v>
      </c>
      <c r="J35" s="4" t="s">
        <v>313</v>
      </c>
    </row>
    <row r="36" spans="2:10" s="93" customFormat="1" ht="14.1">
      <c r="B36" s="4" t="s">
        <v>314</v>
      </c>
      <c r="C36" s="103" t="s">
        <v>315</v>
      </c>
      <c r="D36" s="103" t="s">
        <v>296</v>
      </c>
      <c r="E36" s="103" t="s">
        <v>316</v>
      </c>
      <c r="F36" s="103" t="s">
        <v>315</v>
      </c>
      <c r="H36" s="93" t="s">
        <v>225</v>
      </c>
      <c r="J36" s="93" t="s">
        <v>317</v>
      </c>
    </row>
    <row r="37" spans="2:10" s="93" customFormat="1" ht="14.1">
      <c r="B37" s="4" t="s">
        <v>318</v>
      </c>
      <c r="C37" s="103" t="s">
        <v>319</v>
      </c>
      <c r="D37" s="103" t="s">
        <v>320</v>
      </c>
      <c r="E37" s="103" t="s">
        <v>321</v>
      </c>
      <c r="F37" s="103" t="s">
        <v>322</v>
      </c>
      <c r="H37" s="93" t="s">
        <v>323</v>
      </c>
      <c r="J37" s="93" t="s">
        <v>317</v>
      </c>
    </row>
    <row r="38" spans="2:10" s="93" customFormat="1" ht="14.1">
      <c r="B38" s="4" t="s">
        <v>318</v>
      </c>
      <c r="C38" s="103" t="s">
        <v>319</v>
      </c>
      <c r="D38" s="103" t="s">
        <v>320</v>
      </c>
      <c r="E38" s="103" t="s">
        <v>324</v>
      </c>
      <c r="F38" s="103" t="s">
        <v>322</v>
      </c>
      <c r="H38" s="93" t="s">
        <v>230</v>
      </c>
      <c r="J38" s="93" t="s">
        <v>317</v>
      </c>
    </row>
    <row r="39" spans="2:10" s="93" customFormat="1" ht="14.1">
      <c r="B39" s="4" t="s">
        <v>318</v>
      </c>
      <c r="C39" s="103" t="s">
        <v>319</v>
      </c>
      <c r="D39" s="103" t="s">
        <v>320</v>
      </c>
      <c r="E39" s="103" t="s">
        <v>325</v>
      </c>
      <c r="F39" s="103" t="s">
        <v>322</v>
      </c>
      <c r="H39" s="93" t="s">
        <v>230</v>
      </c>
      <c r="J39" s="93" t="s">
        <v>317</v>
      </c>
    </row>
    <row r="40" spans="2:10" s="93" customFormat="1" ht="14.1">
      <c r="B40" s="4" t="s">
        <v>326</v>
      </c>
      <c r="C40" s="103" t="s">
        <v>327</v>
      </c>
      <c r="D40" s="103" t="s">
        <v>328</v>
      </c>
      <c r="E40" s="103" t="s">
        <v>329</v>
      </c>
      <c r="F40" s="103" t="s">
        <v>322</v>
      </c>
      <c r="H40" s="93" t="s">
        <v>227</v>
      </c>
      <c r="J40" s="93" t="s">
        <v>317</v>
      </c>
    </row>
    <row r="41" spans="2:10" s="93" customFormat="1" ht="14.1">
      <c r="B41" s="4" t="s">
        <v>330</v>
      </c>
      <c r="C41" s="103" t="s">
        <v>331</v>
      </c>
      <c r="D41" s="103" t="s">
        <v>328</v>
      </c>
      <c r="E41" s="103" t="s">
        <v>332</v>
      </c>
      <c r="F41" s="103" t="s">
        <v>322</v>
      </c>
      <c r="G41" s="4"/>
      <c r="H41" s="93" t="s">
        <v>225</v>
      </c>
      <c r="I41" s="4"/>
      <c r="J41" s="93" t="s">
        <v>317</v>
      </c>
    </row>
    <row r="42" spans="2:10" s="93" customFormat="1" ht="14.1">
      <c r="B42" s="4" t="s">
        <v>330</v>
      </c>
      <c r="C42" s="103" t="s">
        <v>331</v>
      </c>
      <c r="D42" s="103" t="s">
        <v>328</v>
      </c>
      <c r="E42" s="103" t="s">
        <v>316</v>
      </c>
      <c r="F42" s="103" t="s">
        <v>322</v>
      </c>
      <c r="G42" s="4"/>
      <c r="H42" s="93" t="s">
        <v>225</v>
      </c>
      <c r="I42" s="4"/>
      <c r="J42" s="93" t="s">
        <v>317</v>
      </c>
    </row>
    <row r="43" spans="2:10" s="93" customFormat="1" ht="14.1">
      <c r="B43" s="93" t="s">
        <v>281</v>
      </c>
      <c r="C43" s="103"/>
      <c r="D43" s="103"/>
      <c r="E43" s="103"/>
      <c r="F43" s="103"/>
      <c r="G43" s="4"/>
      <c r="H43" s="93" t="s">
        <v>239</v>
      </c>
      <c r="I43" s="4"/>
      <c r="J43" s="93" t="s">
        <v>317</v>
      </c>
    </row>
    <row r="44" spans="2:10" s="93" customFormat="1" ht="15" thickBot="1">
      <c r="B44" s="104"/>
      <c r="C44" s="105"/>
      <c r="D44" s="106"/>
      <c r="E44" s="105"/>
      <c r="F44" s="107"/>
      <c r="G44" s="107"/>
      <c r="H44" s="107"/>
      <c r="I44" s="107"/>
      <c r="J44" s="107"/>
    </row>
    <row r="45" spans="2:10" s="93" customFormat="1" ht="14.1">
      <c r="B45" s="280"/>
      <c r="C45" s="280"/>
      <c r="D45" s="280"/>
      <c r="E45" s="280"/>
      <c r="F45" s="4"/>
      <c r="G45" s="4"/>
      <c r="H45" s="4"/>
      <c r="I45" s="4"/>
      <c r="J45" s="4"/>
    </row>
    <row r="46" spans="2:10" ht="15" thickBot="1">
      <c r="B46" s="366"/>
      <c r="C46" s="367"/>
      <c r="D46" s="367"/>
      <c r="E46" s="367"/>
      <c r="F46" s="367"/>
      <c r="G46" s="367"/>
      <c r="H46" s="367"/>
      <c r="I46" s="367"/>
      <c r="J46" s="367"/>
    </row>
    <row r="47" spans="2:10" s="93" customFormat="1" ht="14.1">
      <c r="B47" s="368"/>
      <c r="C47" s="369"/>
      <c r="D47" s="369"/>
      <c r="E47" s="369"/>
      <c r="F47" s="369"/>
      <c r="G47" s="369"/>
      <c r="H47" s="369"/>
      <c r="I47" s="369"/>
      <c r="J47" s="369"/>
    </row>
    <row r="48" spans="2:10" ht="15" thickBot="1">
      <c r="B48" s="280"/>
      <c r="C48" s="280"/>
      <c r="D48" s="280"/>
      <c r="E48" s="280"/>
    </row>
    <row r="49" spans="2:10" s="93" customFormat="1" ht="14.1">
      <c r="B49" s="338" t="s">
        <v>30</v>
      </c>
      <c r="C49" s="338"/>
      <c r="D49" s="338"/>
      <c r="E49" s="338"/>
      <c r="F49" s="338"/>
      <c r="G49" s="338"/>
      <c r="H49" s="338"/>
      <c r="I49" s="338"/>
      <c r="J49" s="338"/>
    </row>
    <row r="50" spans="2:10" ht="14.1">
      <c r="B50" s="321" t="s">
        <v>31</v>
      </c>
      <c r="C50" s="321"/>
      <c r="D50" s="321"/>
      <c r="E50" s="321"/>
      <c r="F50" s="321"/>
      <c r="G50" s="321"/>
      <c r="H50" s="321"/>
      <c r="I50" s="321"/>
      <c r="J50" s="321"/>
    </row>
    <row r="51" spans="2:10" s="93" customFormat="1" ht="14.1">
      <c r="B51" s="326" t="s">
        <v>333</v>
      </c>
      <c r="C51" s="326"/>
      <c r="D51" s="326"/>
      <c r="E51" s="326"/>
      <c r="F51" s="326"/>
      <c r="G51" s="326"/>
      <c r="H51" s="326"/>
      <c r="I51" s="326"/>
      <c r="J51" s="326"/>
    </row>
    <row r="52" spans="2:10" s="93" customFormat="1" ht="14.1">
      <c r="B52" s="361"/>
      <c r="C52" s="361"/>
      <c r="D52" s="361"/>
      <c r="E52" s="361"/>
      <c r="F52" s="361"/>
      <c r="G52" s="361"/>
      <c r="H52" s="361"/>
      <c r="I52" s="361"/>
      <c r="J52" s="361"/>
    </row>
    <row r="53" spans="2:10" ht="14.1"/>
    <row r="54" spans="2:10" ht="14.1"/>
    <row r="55" spans="2:10" ht="16.5" customHeight="1"/>
    <row r="56" spans="2:10" ht="14.1"/>
    <row r="57" spans="2:10" ht="14.1">
      <c r="F57" s="93"/>
      <c r="G57" s="93"/>
      <c r="H57" s="93"/>
      <c r="I57" s="93"/>
      <c r="J57" s="93"/>
    </row>
    <row r="58" spans="2:10" ht="14.1"/>
    <row r="59" spans="2:10" ht="14.1"/>
    <row r="60" spans="2:10" ht="14.1"/>
    <row r="61" spans="2:10" ht="14.1"/>
    <row r="62" spans="2:10" s="93" customFormat="1" ht="14.1">
      <c r="B62" s="4"/>
      <c r="C62" s="4"/>
      <c r="D62" s="4"/>
      <c r="E62" s="4"/>
      <c r="F62" s="4"/>
      <c r="G62" s="4"/>
      <c r="H62" s="4"/>
      <c r="I62" s="4"/>
      <c r="J62" s="4"/>
    </row>
    <row r="63" spans="2:10" ht="14.1"/>
    <row r="64" spans="2:10" ht="14.1"/>
    <row r="65" ht="14.1"/>
    <row r="66" ht="14.1"/>
    <row r="67" ht="14.1"/>
    <row r="68" ht="14.1"/>
    <row r="69" ht="14.1"/>
    <row r="70" ht="15" customHeight="1"/>
    <row r="71" ht="15" customHeight="1"/>
    <row r="72" ht="14.1"/>
    <row r="73" ht="14.1"/>
    <row r="74" ht="18.75" customHeight="1"/>
    <row r="75" ht="14.1"/>
    <row r="76" ht="14.1"/>
    <row r="77" ht="14.1"/>
    <row r="78" ht="14.1"/>
    <row r="79" ht="14.1"/>
    <row r="80" ht="14.1"/>
    <row r="81" ht="14.1"/>
    <row r="82" ht="14.1"/>
    <row r="83" ht="14.1"/>
    <row r="84" ht="14.1"/>
    <row r="85" ht="14.1"/>
    <row r="86" ht="14.1"/>
    <row r="87" ht="14.1"/>
    <row r="88" ht="14.1"/>
    <row r="89" ht="14.1"/>
    <row r="90" ht="14.1"/>
    <row r="91" ht="14.1"/>
    <row r="92" ht="14.1"/>
    <row r="93" ht="14.1"/>
    <row r="94" ht="14.1"/>
    <row r="95" ht="14.1"/>
  </sheetData>
  <mergeCells count="20">
    <mergeCell ref="B22:J22"/>
    <mergeCell ref="B2:J2"/>
    <mergeCell ref="B3:J3"/>
    <mergeCell ref="B4:J4"/>
    <mergeCell ref="B5:J5"/>
    <mergeCell ref="B6:J6"/>
    <mergeCell ref="B7:J7"/>
    <mergeCell ref="B8:J8"/>
    <mergeCell ref="B10:J10"/>
    <mergeCell ref="B11:J11"/>
    <mergeCell ref="B12:J12"/>
    <mergeCell ref="B13:J13"/>
    <mergeCell ref="B51:J51"/>
    <mergeCell ref="B52:J52"/>
    <mergeCell ref="B23:D23"/>
    <mergeCell ref="B34:J34"/>
    <mergeCell ref="B46:J46"/>
    <mergeCell ref="B47:J47"/>
    <mergeCell ref="B49:J49"/>
    <mergeCell ref="B50:J50"/>
  </mergeCells>
  <pageMargins left="0.25" right="0.25" top="0.75" bottom="0.75" header="0.3" footer="0.3"/>
  <pageSetup paperSize="8" fitToHeight="0" orientation="landscape" horizontalDpi="2400" verticalDpi="2400" r:id="rId1"/>
  <tableParts count="3">
    <tablePart r:id="rId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678A4-CEFB-3347-A462-C54DA69D53A5}">
  <sheetPr codeName="Sheet14"/>
  <dimension ref="B1:U83"/>
  <sheetViews>
    <sheetView showGridLines="0" topLeftCell="A30" zoomScale="50" zoomScaleNormal="33" workbookViewId="0">
      <selection activeCell="F10" sqref="F10:N10"/>
    </sheetView>
  </sheetViews>
  <sheetFormatPr defaultColWidth="8.5" defaultRowHeight="14.1"/>
  <cols>
    <col min="1" max="1" width="2.5" style="103" customWidth="1"/>
    <col min="2" max="5" width="0" style="103" hidden="1" customWidth="1"/>
    <col min="6" max="6" width="50.5" style="103" customWidth="1"/>
    <col min="7" max="9" width="16.5" style="103" customWidth="1"/>
    <col min="10" max="10" width="52.875" style="103" customWidth="1"/>
    <col min="11" max="11" width="15.5" style="103" bestFit="1" customWidth="1"/>
    <col min="12" max="12" width="2.5" style="103" customWidth="1"/>
    <col min="13" max="13" width="19.5" style="103" bestFit="1" customWidth="1"/>
    <col min="14" max="14" width="73.5" style="103" bestFit="1" customWidth="1"/>
    <col min="15" max="15" width="4" style="103" customWidth="1"/>
    <col min="16" max="17" width="8.5" style="103"/>
    <col min="18" max="18" width="21" style="103" bestFit="1" customWidth="1"/>
    <col min="19" max="19" width="8.5" style="103"/>
    <col min="20" max="20" width="21" style="103" bestFit="1" customWidth="1"/>
    <col min="21" max="16384" width="8.5" style="103"/>
  </cols>
  <sheetData>
    <row r="1" spans="6:14" s="4" customFormat="1" ht="15.75" hidden="1" customHeight="1"/>
    <row r="2" spans="6:14" s="4" customFormat="1" hidden="1"/>
    <row r="3" spans="6:14" s="4" customFormat="1" hidden="1">
      <c r="N3" s="108" t="s">
        <v>334</v>
      </c>
    </row>
    <row r="4" spans="6:14" s="4" customFormat="1" hidden="1">
      <c r="N4" s="108" t="str">
        <f>[1]Introduction!G4</f>
        <v>YYYY-MM-DD</v>
      </c>
    </row>
    <row r="5" spans="6:14" s="4" customFormat="1" hidden="1"/>
    <row r="6" spans="6:14" s="4" customFormat="1" hidden="1"/>
    <row r="7" spans="6:14" s="4" customFormat="1"/>
    <row r="8" spans="6:14" s="4" customFormat="1">
      <c r="F8" s="370" t="s">
        <v>335</v>
      </c>
      <c r="G8" s="370"/>
      <c r="H8" s="370"/>
      <c r="I8" s="370"/>
      <c r="J8" s="370"/>
      <c r="K8" s="370"/>
      <c r="L8" s="370"/>
      <c r="M8" s="370"/>
      <c r="N8" s="370"/>
    </row>
    <row r="9" spans="6:14" s="4" customFormat="1" ht="23.1">
      <c r="F9" s="386" t="s">
        <v>35</v>
      </c>
      <c r="G9" s="386"/>
      <c r="H9" s="386"/>
      <c r="I9" s="386"/>
      <c r="J9" s="386"/>
      <c r="K9" s="386"/>
      <c r="L9" s="386"/>
      <c r="M9" s="386"/>
      <c r="N9" s="386"/>
    </row>
    <row r="10" spans="6:14" s="4" customFormat="1">
      <c r="F10" s="390" t="s">
        <v>336</v>
      </c>
      <c r="G10" s="390"/>
      <c r="H10" s="390"/>
      <c r="I10" s="390"/>
      <c r="J10" s="390"/>
      <c r="K10" s="390"/>
      <c r="L10" s="390"/>
      <c r="M10" s="390"/>
      <c r="N10" s="390"/>
    </row>
    <row r="11" spans="6:14" s="4" customFormat="1">
      <c r="F11" s="330" t="s">
        <v>337</v>
      </c>
      <c r="G11" s="330"/>
      <c r="H11" s="330"/>
      <c r="I11" s="330"/>
      <c r="J11" s="330"/>
      <c r="K11" s="330"/>
      <c r="L11" s="330"/>
      <c r="M11" s="330"/>
      <c r="N11" s="330"/>
    </row>
    <row r="12" spans="6:14" s="4" customFormat="1">
      <c r="F12" s="330" t="s">
        <v>338</v>
      </c>
      <c r="G12" s="330"/>
      <c r="H12" s="330"/>
      <c r="I12" s="330"/>
      <c r="J12" s="330"/>
      <c r="K12" s="330"/>
      <c r="L12" s="330"/>
      <c r="M12" s="330"/>
      <c r="N12" s="330"/>
    </row>
    <row r="13" spans="6:14" s="4" customFormat="1">
      <c r="F13" s="389" t="s">
        <v>339</v>
      </c>
      <c r="G13" s="389"/>
      <c r="H13" s="389"/>
      <c r="I13" s="389"/>
      <c r="J13" s="389"/>
      <c r="K13" s="389"/>
      <c r="L13" s="389"/>
      <c r="M13" s="389"/>
      <c r="N13" s="389"/>
    </row>
    <row r="14" spans="6:14" s="4" customFormat="1">
      <c r="F14" s="378" t="s">
        <v>340</v>
      </c>
      <c r="G14" s="378"/>
      <c r="H14" s="378"/>
      <c r="I14" s="378"/>
      <c r="J14" s="378"/>
      <c r="K14" s="378"/>
      <c r="L14" s="378"/>
      <c r="M14" s="378"/>
      <c r="N14" s="378"/>
    </row>
    <row r="15" spans="6:14" s="4" customFormat="1">
      <c r="F15" s="379" t="s">
        <v>341</v>
      </c>
      <c r="G15" s="379"/>
      <c r="H15" s="379"/>
      <c r="I15" s="379"/>
      <c r="J15" s="379"/>
      <c r="K15" s="379"/>
      <c r="L15" s="379"/>
      <c r="M15" s="379"/>
      <c r="N15" s="379"/>
    </row>
    <row r="16" spans="6:14" s="4" customFormat="1">
      <c r="F16" s="380" t="s">
        <v>39</v>
      </c>
      <c r="G16" s="381"/>
      <c r="H16" s="381"/>
      <c r="I16" s="381"/>
      <c r="J16" s="381"/>
      <c r="K16" s="381"/>
      <c r="L16" s="381"/>
      <c r="M16" s="381"/>
      <c r="N16" s="381"/>
    </row>
    <row r="17" spans="2:21" s="4" customFormat="1"/>
    <row r="18" spans="2:21" s="4" customFormat="1" ht="23.1">
      <c r="F18" s="371" t="s">
        <v>342</v>
      </c>
      <c r="G18" s="371"/>
      <c r="H18" s="371"/>
      <c r="I18" s="371"/>
      <c r="J18" s="371"/>
      <c r="K18" s="371"/>
      <c r="M18" s="382" t="s">
        <v>343</v>
      </c>
      <c r="N18" s="382"/>
    </row>
    <row r="19" spans="2:21" s="4" customFormat="1" ht="15.75" customHeight="1">
      <c r="M19" s="383" t="s">
        <v>344</v>
      </c>
      <c r="N19" s="383"/>
    </row>
    <row r="20" spans="2:21">
      <c r="F20" s="384" t="s">
        <v>345</v>
      </c>
      <c r="G20" s="384"/>
      <c r="H20" s="384"/>
      <c r="I20" s="384"/>
      <c r="J20" s="384"/>
      <c r="K20" s="385"/>
      <c r="M20" s="4"/>
      <c r="N20" s="4"/>
    </row>
    <row r="21" spans="2:21" ht="23.1">
      <c r="B21" s="109" t="s">
        <v>346</v>
      </c>
      <c r="C21" s="109" t="s">
        <v>347</v>
      </c>
      <c r="D21" s="109" t="s">
        <v>348</v>
      </c>
      <c r="E21" s="109" t="s">
        <v>349</v>
      </c>
      <c r="F21" s="103" t="s">
        <v>350</v>
      </c>
      <c r="G21" s="103" t="s">
        <v>291</v>
      </c>
      <c r="H21" s="103" t="s">
        <v>351</v>
      </c>
      <c r="I21" s="103" t="s">
        <v>352</v>
      </c>
      <c r="J21" s="103" t="s">
        <v>353</v>
      </c>
      <c r="K21" s="4" t="s">
        <v>313</v>
      </c>
      <c r="M21" s="386" t="s">
        <v>354</v>
      </c>
      <c r="N21" s="386"/>
    </row>
    <row r="22" spans="2:21" ht="15.75" customHeight="1">
      <c r="B22" s="109" t="str">
        <f>IFERROR(VLOOKUP(Government_revenues_table[[#This Row],[GFS Classification]],[1]!Table6_GFS_codes_classification[#Data],COLUMNS($F:F)+3,FALSE),"Do not enter data")</f>
        <v>Do not enter data</v>
      </c>
      <c r="C22" s="109" t="str">
        <f>IFERROR(VLOOKUP(Government_revenues_table[[#This Row],[GFS Classification]],[1]!Table6_GFS_codes_classification[#Data],COLUMNS($F:G)+3,FALSE),"Do not enter data")</f>
        <v>Do not enter data</v>
      </c>
      <c r="D22" s="109" t="str">
        <f>IFERROR(VLOOKUP(Government_revenues_table[[#This Row],[GFS Classification]],[1]!Table6_GFS_codes_classification[#Data],COLUMNS($F:H)+3,FALSE),"Do not enter data")</f>
        <v>Do not enter data</v>
      </c>
      <c r="E22" s="109" t="str">
        <f>IFERROR(VLOOKUP(Government_revenues_table[[#This Row],[GFS Classification]],[1]!Table6_GFS_codes_classification[#Data],COLUMNS($F:I)+3,FALSE),"Do not enter data")</f>
        <v>Do not enter data</v>
      </c>
      <c r="F22" s="103" t="s">
        <v>355</v>
      </c>
      <c r="G22" s="4" t="s">
        <v>271</v>
      </c>
      <c r="H22" s="103" t="s">
        <v>356</v>
      </c>
      <c r="I22" s="103" t="s">
        <v>273</v>
      </c>
      <c r="J22" s="110">
        <v>14560000</v>
      </c>
      <c r="K22" s="103" t="s">
        <v>223</v>
      </c>
      <c r="M22" s="387" t="s">
        <v>357</v>
      </c>
      <c r="N22" s="387"/>
    </row>
    <row r="23" spans="2:21" ht="15.75" customHeight="1">
      <c r="B23" s="109" t="str">
        <f>IFERROR(VLOOKUP(Government_revenues_table[[#This Row],[GFS Classification]],[1]!Table6_GFS_codes_classification[#Data],COLUMNS($F:F)+3,FALSE),"Do not enter data")</f>
        <v>Do not enter data</v>
      </c>
      <c r="C23" s="109" t="str">
        <f>IFERROR(VLOOKUP(Government_revenues_table[[#This Row],[GFS Classification]],[1]!Table6_GFS_codes_classification[#Data],COLUMNS($F:G)+3,FALSE),"Do not enter data")</f>
        <v>Do not enter data</v>
      </c>
      <c r="D23" s="109" t="str">
        <f>IFERROR(VLOOKUP(Government_revenues_table[[#This Row],[GFS Classification]],[1]!Table6_GFS_codes_classification[#Data],COLUMNS($F:H)+3,FALSE),"Do not enter data")</f>
        <v>Do not enter data</v>
      </c>
      <c r="E23" s="109" t="str">
        <f>IFERROR(VLOOKUP(Government_revenues_table[[#This Row],[GFS Classification]],[1]!Table6_GFS_codes_classification[#Data],COLUMNS($F:I)+3,FALSE),"Do not enter data")</f>
        <v>Do not enter data</v>
      </c>
      <c r="F23" s="103" t="s">
        <v>358</v>
      </c>
      <c r="G23" s="4" t="s">
        <v>298</v>
      </c>
      <c r="H23" s="103" t="s">
        <v>359</v>
      </c>
      <c r="I23" s="103" t="s">
        <v>273</v>
      </c>
      <c r="J23" s="110">
        <v>0</v>
      </c>
      <c r="K23" s="103" t="s">
        <v>223</v>
      </c>
      <c r="M23" s="387"/>
      <c r="N23" s="387"/>
    </row>
    <row r="24" spans="2:21" ht="15.75" customHeight="1">
      <c r="B24" s="109" t="str">
        <f>IFERROR(VLOOKUP(Government_revenues_table[[#This Row],[GFS Classification]],[1]!Table6_GFS_codes_classification[#Data],COLUMNS($F:F)+3,FALSE),"Do not enter data")</f>
        <v>Do not enter data</v>
      </c>
      <c r="C24" s="109" t="str">
        <f>IFERROR(VLOOKUP(Government_revenues_table[[#This Row],[GFS Classification]],[1]!Table6_GFS_codes_classification[#Data],COLUMNS($F:G)+3,FALSE),"Do not enter data")</f>
        <v>Do not enter data</v>
      </c>
      <c r="D24" s="109" t="str">
        <f>IFERROR(VLOOKUP(Government_revenues_table[[#This Row],[GFS Classification]],[1]!Table6_GFS_codes_classification[#Data],COLUMNS($F:H)+3,FALSE),"Do not enter data")</f>
        <v>Do not enter data</v>
      </c>
      <c r="E24" s="109" t="str">
        <f>IFERROR(VLOOKUP(Government_revenues_table[[#This Row],[GFS Classification]],[1]!Table6_GFS_codes_classification[#Data],COLUMNS($F:I)+3,FALSE),"Do not enter data")</f>
        <v>Do not enter data</v>
      </c>
      <c r="F24" s="103" t="s">
        <v>360</v>
      </c>
      <c r="G24" s="4" t="s">
        <v>301</v>
      </c>
      <c r="H24" s="103" t="s">
        <v>361</v>
      </c>
      <c r="I24" s="103" t="s">
        <v>276</v>
      </c>
      <c r="J24" s="110">
        <v>0</v>
      </c>
      <c r="K24" s="103" t="s">
        <v>223</v>
      </c>
      <c r="M24" s="387"/>
      <c r="N24" s="387"/>
    </row>
    <row r="25" spans="2:21" ht="15.75" customHeight="1">
      <c r="B25" s="109" t="str">
        <f>IFERROR(VLOOKUP(Government_revenues_table[[#This Row],[GFS Classification]],[1]!Table6_GFS_codes_classification[#Data],COLUMNS($F:F)+3,FALSE),"Do not enter data")</f>
        <v>Do not enter data</v>
      </c>
      <c r="C25" s="109" t="str">
        <f>IFERROR(VLOOKUP(Government_revenues_table[[#This Row],[GFS Classification]],[1]!Table6_GFS_codes_classification[#Data],COLUMNS($F:G)+3,FALSE),"Do not enter data")</f>
        <v>Do not enter data</v>
      </c>
      <c r="D25" s="109" t="str">
        <f>IFERROR(VLOOKUP(Government_revenues_table[[#This Row],[GFS Classification]],[1]!Table6_GFS_codes_classification[#Data],COLUMNS($F:H)+3,FALSE),"Do not enter data")</f>
        <v>Do not enter data</v>
      </c>
      <c r="E25" s="109" t="str">
        <f>IFERROR(VLOOKUP(Government_revenues_table[[#This Row],[GFS Classification]],[1]!Table6_GFS_codes_classification[#Data],COLUMNS($F:I)+3,FALSE),"Do not enter data")</f>
        <v>Do not enter data</v>
      </c>
      <c r="F25" s="103" t="s">
        <v>362</v>
      </c>
      <c r="G25" s="4" t="s">
        <v>301</v>
      </c>
      <c r="H25" s="103" t="s">
        <v>363</v>
      </c>
      <c r="I25" s="103" t="s">
        <v>276</v>
      </c>
      <c r="J25" s="110">
        <v>1234000</v>
      </c>
      <c r="K25" s="103" t="s">
        <v>223</v>
      </c>
      <c r="M25" s="387"/>
      <c r="N25" s="387"/>
    </row>
    <row r="26" spans="2:21" ht="15.75" customHeight="1">
      <c r="B26" s="109" t="str">
        <f>IFERROR(VLOOKUP(Government_revenues_table[[#This Row],[GFS Classification]],[1]!Table6_GFS_codes_classification[#Data],COLUMNS($F:F)+3,FALSE),"Do not enter data")</f>
        <v>Do not enter data</v>
      </c>
      <c r="C26" s="109" t="str">
        <f>IFERROR(VLOOKUP(Government_revenues_table[[#This Row],[GFS Classification]],[1]!Table6_GFS_codes_classification[#Data],COLUMNS($F:G)+3,FALSE),"Do not enter data")</f>
        <v>Do not enter data</v>
      </c>
      <c r="D26" s="109" t="str">
        <f>IFERROR(VLOOKUP(Government_revenues_table[[#This Row],[GFS Classification]],[1]!Table6_GFS_codes_classification[#Data],COLUMNS($F:H)+3,FALSE),"Do not enter data")</f>
        <v>Do not enter data</v>
      </c>
      <c r="E26" s="109" t="str">
        <f>IFERROR(VLOOKUP(Government_revenues_table[[#This Row],[GFS Classification]],[1]!Table6_GFS_codes_classification[#Data],COLUMNS($F:I)+3,FALSE),"Do not enter data")</f>
        <v>Do not enter data</v>
      </c>
      <c r="F26" s="103" t="s">
        <v>360</v>
      </c>
      <c r="G26" s="4" t="s">
        <v>298</v>
      </c>
      <c r="H26" s="103" t="s">
        <v>364</v>
      </c>
      <c r="I26" s="103" t="s">
        <v>277</v>
      </c>
      <c r="J26" s="110">
        <v>0</v>
      </c>
      <c r="K26" s="103" t="s">
        <v>223</v>
      </c>
      <c r="M26" s="387"/>
      <c r="N26" s="387"/>
    </row>
    <row r="27" spans="2:21">
      <c r="B27" s="109" t="str">
        <f>IFERROR(VLOOKUP(Government_revenues_table[[#This Row],[GFS Classification]],[1]!Table6_GFS_codes_classification[#Data],COLUMNS($F:F)+3,FALSE),"Do not enter data")</f>
        <v>Do not enter data</v>
      </c>
      <c r="C27" s="109" t="str">
        <f>IFERROR(VLOOKUP(Government_revenues_table[[#This Row],[GFS Classification]],[1]!Table6_GFS_codes_classification[#Data],COLUMNS($F:G)+3,FALSE),"Do not enter data")</f>
        <v>Do not enter data</v>
      </c>
      <c r="D27" s="109" t="str">
        <f>IFERROR(VLOOKUP(Government_revenues_table[[#This Row],[GFS Classification]],[1]!Table6_GFS_codes_classification[#Data],COLUMNS($F:H)+3,FALSE),"Do not enter data")</f>
        <v>Do not enter data</v>
      </c>
      <c r="E27" s="109" t="str">
        <f>IFERROR(VLOOKUP(Government_revenues_table[[#This Row],[GFS Classification]],[1]!Table6_GFS_codes_classification[#Data],COLUMNS($F:I)+3,FALSE),"Do not enter data")</f>
        <v>Do not enter data</v>
      </c>
      <c r="F27" s="103" t="s">
        <v>365</v>
      </c>
      <c r="G27" s="4" t="s">
        <v>298</v>
      </c>
      <c r="H27" s="103" t="s">
        <v>366</v>
      </c>
      <c r="I27" s="103" t="s">
        <v>277</v>
      </c>
      <c r="J27" s="110">
        <v>955000</v>
      </c>
      <c r="K27" s="103" t="s">
        <v>223</v>
      </c>
      <c r="M27" s="388" t="s">
        <v>367</v>
      </c>
      <c r="N27" s="388"/>
    </row>
    <row r="28" spans="2:21">
      <c r="B28" s="109" t="str">
        <f>IFERROR(VLOOKUP(Government_revenues_table[[#This Row],[GFS Classification]],[1]!Table6_GFS_codes_classification[#Data],COLUMNS($F:F)+3,FALSE),"Do not enter data")</f>
        <v>Do not enter data</v>
      </c>
      <c r="C28" s="109" t="str">
        <f>IFERROR(VLOOKUP(Government_revenues_table[[#This Row],[GFS Classification]],[1]!Table6_GFS_codes_classification[#Data],COLUMNS($F:G)+3,FALSE),"Do not enter data")</f>
        <v>Do not enter data</v>
      </c>
      <c r="D28" s="109" t="str">
        <f>IFERROR(VLOOKUP(Government_revenues_table[[#This Row],[GFS Classification]],[1]!Table6_GFS_codes_classification[#Data],COLUMNS($F:H)+3,FALSE),"Do not enter data")</f>
        <v>Do not enter data</v>
      </c>
      <c r="E28" s="109" t="str">
        <f>IFERROR(VLOOKUP(Government_revenues_table[[#This Row],[GFS Classification]],[1]!Table6_GFS_codes_classification[#Data],COLUMNS($F:I)+3,FALSE),"Do not enter data")</f>
        <v>Do not enter data</v>
      </c>
      <c r="F28" s="103" t="s">
        <v>362</v>
      </c>
      <c r="G28" s="4" t="s">
        <v>298</v>
      </c>
      <c r="H28" s="103" t="s">
        <v>368</v>
      </c>
      <c r="I28" s="103" t="s">
        <v>277</v>
      </c>
      <c r="J28" s="110">
        <v>3000000</v>
      </c>
      <c r="K28" s="103" t="s">
        <v>223</v>
      </c>
      <c r="M28" s="388" t="s">
        <v>369</v>
      </c>
      <c r="N28" s="388"/>
    </row>
    <row r="29" spans="2:21" ht="15" thickBot="1">
      <c r="B29" s="109" t="str">
        <f>IFERROR(VLOOKUP(Government_revenues_table[[#This Row],[GFS Classification]],[1]!Table6_GFS_codes_classification[#Data],COLUMNS($F:F)+3,FALSE),"Do not enter data")</f>
        <v>Do not enter data</v>
      </c>
      <c r="C29" s="109" t="str">
        <f>IFERROR(VLOOKUP(Government_revenues_table[[#This Row],[GFS Classification]],[1]!Table6_GFS_codes_classification[#Data],COLUMNS($F:G)+3,FALSE),"Do not enter data")</f>
        <v>Do not enter data</v>
      </c>
      <c r="D29" s="109" t="str">
        <f>IFERROR(VLOOKUP(Government_revenues_table[[#This Row],[GFS Classification]],[1]!Table6_GFS_codes_classification[#Data],COLUMNS($F:H)+3,FALSE),"Do not enter data")</f>
        <v>Do not enter data</v>
      </c>
      <c r="E29" s="109" t="str">
        <f>IFERROR(VLOOKUP(Government_revenues_table[[#This Row],[GFS Classification]],[1]!Table6_GFS_codes_classification[#Data],COLUMNS($F:I)+3,FALSE),"Do not enter data")</f>
        <v>Do not enter data</v>
      </c>
      <c r="F29" s="103" t="s">
        <v>370</v>
      </c>
      <c r="G29" s="4" t="s">
        <v>298</v>
      </c>
      <c r="H29" s="103" t="s">
        <v>371</v>
      </c>
      <c r="I29" s="103" t="s">
        <v>279</v>
      </c>
      <c r="J29" s="110">
        <v>0</v>
      </c>
      <c r="K29" s="103" t="s">
        <v>223</v>
      </c>
      <c r="M29" s="111"/>
      <c r="N29" s="111"/>
    </row>
    <row r="30" spans="2:21">
      <c r="B30" s="109" t="str">
        <f>IFERROR(VLOOKUP(Government_revenues_table[[#This Row],[GFS Classification]],[1]!Table6_GFS_codes_classification[#Data],COLUMNS($F:F)+3,FALSE),"Do not enter data")</f>
        <v>Do not enter data</v>
      </c>
      <c r="C30" s="109" t="str">
        <f>IFERROR(VLOOKUP(Government_revenues_table[[#This Row],[GFS Classification]],[1]!Table6_GFS_codes_classification[#Data],COLUMNS($F:G)+3,FALSE),"Do not enter data")</f>
        <v>Do not enter data</v>
      </c>
      <c r="D30" s="109" t="str">
        <f>IFERROR(VLOOKUP(Government_revenues_table[[#This Row],[GFS Classification]],[1]!Table6_GFS_codes_classification[#Data],COLUMNS($F:H)+3,FALSE),"Do not enter data")</f>
        <v>Do not enter data</v>
      </c>
      <c r="E30" s="109" t="str">
        <f>IFERROR(VLOOKUP(Government_revenues_table[[#This Row],[GFS Classification]],[1]!Table6_GFS_codes_classification[#Data],COLUMNS($F:I)+3,FALSE),"Do not enter data")</f>
        <v>Do not enter data</v>
      </c>
      <c r="F30" s="103" t="s">
        <v>370</v>
      </c>
      <c r="G30" s="4" t="s">
        <v>298</v>
      </c>
      <c r="H30" s="103" t="s">
        <v>372</v>
      </c>
      <c r="I30" s="103" t="s">
        <v>279</v>
      </c>
      <c r="J30" s="110">
        <v>0</v>
      </c>
      <c r="K30" s="103" t="s">
        <v>223</v>
      </c>
      <c r="P30" s="112"/>
      <c r="Q30" s="4"/>
      <c r="R30" s="20"/>
      <c r="S30" s="4"/>
      <c r="T30" s="20"/>
      <c r="U30" s="4"/>
    </row>
    <row r="31" spans="2:21">
      <c r="B31" s="109" t="str">
        <f>IFERROR(VLOOKUP(Government_revenues_table[[#This Row],[GFS Classification]],[1]!Table6_GFS_codes_classification[#Data],COLUMNS($F:F)+3,FALSE),"Do not enter data")</f>
        <v>Do not enter data</v>
      </c>
      <c r="C31" s="109" t="str">
        <f>IFERROR(VLOOKUP(Government_revenues_table[[#This Row],[GFS Classification]],[1]!Table6_GFS_codes_classification[#Data],COLUMNS($F:G)+3,FALSE),"Do not enter data")</f>
        <v>Do not enter data</v>
      </c>
      <c r="D31" s="109" t="str">
        <f>IFERROR(VLOOKUP(Government_revenues_table[[#This Row],[GFS Classification]],[1]!Table6_GFS_codes_classification[#Data],COLUMNS($F:H)+3,FALSE),"Do not enter data")</f>
        <v>Do not enter data</v>
      </c>
      <c r="E31" s="109" t="str">
        <f>IFERROR(VLOOKUP(Government_revenues_table[[#This Row],[GFS Classification]],[1]!Table6_GFS_codes_classification[#Data],COLUMNS($F:I)+3,FALSE),"Do not enter data")</f>
        <v>Do not enter data</v>
      </c>
      <c r="F31" s="103" t="s">
        <v>373</v>
      </c>
      <c r="G31" s="103" t="s">
        <v>303</v>
      </c>
      <c r="H31" s="103" t="s">
        <v>374</v>
      </c>
      <c r="I31" s="103" t="s">
        <v>375</v>
      </c>
      <c r="J31" s="113" t="s">
        <v>82</v>
      </c>
      <c r="K31" s="103" t="s">
        <v>317</v>
      </c>
      <c r="P31" s="377"/>
      <c r="Q31" s="377"/>
      <c r="R31" s="377"/>
      <c r="S31" s="377"/>
      <c r="T31" s="377"/>
      <c r="U31" s="377"/>
    </row>
    <row r="32" spans="2:21">
      <c r="B32" s="109" t="str">
        <f>IFERROR(VLOOKUP(Government_revenues_table[[#This Row],[GFS Classification]],[1]!Table6_GFS_codes_classification[#Data],COLUMNS($F:F)+3,FALSE),"Do not enter data")</f>
        <v>Do not enter data</v>
      </c>
      <c r="C32" s="109" t="str">
        <f>IFERROR(VLOOKUP(Government_revenues_table[[#This Row],[GFS Classification]],[1]!Table6_GFS_codes_classification[#Data],COLUMNS($F:G)+3,FALSE),"Do not enter data")</f>
        <v>Do not enter data</v>
      </c>
      <c r="D32" s="109" t="str">
        <f>IFERROR(VLOOKUP(Government_revenues_table[[#This Row],[GFS Classification]],[1]!Table6_GFS_codes_classification[#Data],COLUMNS($F:H)+3,FALSE),"Do not enter data")</f>
        <v>Do not enter data</v>
      </c>
      <c r="E32" s="109" t="str">
        <f>IFERROR(VLOOKUP(Government_revenues_table[[#This Row],[GFS Classification]],[1]!Table6_GFS_codes_classification[#Data],COLUMNS($F:I)+3,FALSE),"Do not enter data")</f>
        <v>Do not enter data</v>
      </c>
      <c r="F32" s="103" t="s">
        <v>373</v>
      </c>
      <c r="G32" s="103" t="s">
        <v>303</v>
      </c>
      <c r="H32" s="103" t="s">
        <v>374</v>
      </c>
      <c r="I32" s="103" t="s">
        <v>375</v>
      </c>
      <c r="J32" s="113" t="s">
        <v>82</v>
      </c>
      <c r="K32" s="103" t="s">
        <v>317</v>
      </c>
    </row>
    <row r="33" spans="2:20">
      <c r="B33" s="109" t="str">
        <f>IFERROR(VLOOKUP(Government_revenues_table[[#This Row],[GFS Classification]],[1]!Table6_GFS_codes_classification[#Data],COLUMNS($F:F)+3,FALSE),"Do not enter data")</f>
        <v>Do not enter data</v>
      </c>
      <c r="C33" s="109" t="str">
        <f>IFERROR(VLOOKUP(Government_revenues_table[[#This Row],[GFS Classification]],[1]!Table6_GFS_codes_classification[#Data],COLUMNS($F:G)+3,FALSE),"Do not enter data")</f>
        <v>Do not enter data</v>
      </c>
      <c r="D33" s="109" t="str">
        <f>IFERROR(VLOOKUP(Government_revenues_table[[#This Row],[GFS Classification]],[1]!Table6_GFS_codes_classification[#Data],COLUMNS($F:H)+3,FALSE),"Do not enter data")</f>
        <v>Do not enter data</v>
      </c>
      <c r="E33" s="109" t="str">
        <f>IFERROR(VLOOKUP(Government_revenues_table[[#This Row],[GFS Classification]],[1]!Table6_GFS_codes_classification[#Data],COLUMNS($F:I)+3,FALSE),"Do not enter data")</f>
        <v>Do not enter data</v>
      </c>
      <c r="F33" s="103" t="s">
        <v>373</v>
      </c>
      <c r="G33" s="103" t="s">
        <v>303</v>
      </c>
      <c r="H33" s="103" t="s">
        <v>374</v>
      </c>
      <c r="I33" s="103" t="s">
        <v>375</v>
      </c>
      <c r="J33" s="113" t="s">
        <v>82</v>
      </c>
      <c r="K33" s="103" t="s">
        <v>317</v>
      </c>
    </row>
    <row r="34" spans="2:20">
      <c r="B34" s="109" t="str">
        <f>IFERROR(VLOOKUP(Government_revenues_table[[#This Row],[GFS Classification]],[1]!Table6_GFS_codes_classification[#Data],COLUMNS($F:F)+3,FALSE),"Do not enter data")</f>
        <v>Do not enter data</v>
      </c>
      <c r="C34" s="109" t="str">
        <f>IFERROR(VLOOKUP(Government_revenues_table[[#This Row],[GFS Classification]],[1]!Table6_GFS_codes_classification[#Data],COLUMNS($F:G)+3,FALSE),"Do not enter data")</f>
        <v>Do not enter data</v>
      </c>
      <c r="D34" s="109" t="str">
        <f>IFERROR(VLOOKUP(Government_revenues_table[[#This Row],[GFS Classification]],[1]!Table6_GFS_codes_classification[#Data],COLUMNS($F:H)+3,FALSE),"Do not enter data")</f>
        <v>Do not enter data</v>
      </c>
      <c r="E34" s="109" t="str">
        <f>IFERROR(VLOOKUP(Government_revenues_table[[#This Row],[GFS Classification]],[1]!Table6_GFS_codes_classification[#Data],COLUMNS($F:I)+3,FALSE),"Do not enter data")</f>
        <v>Do not enter data</v>
      </c>
      <c r="F34" s="103" t="s">
        <v>373</v>
      </c>
      <c r="G34" s="103" t="s">
        <v>303</v>
      </c>
      <c r="H34" s="103" t="s">
        <v>374</v>
      </c>
      <c r="I34" s="103" t="s">
        <v>375</v>
      </c>
      <c r="J34" s="113" t="s">
        <v>82</v>
      </c>
      <c r="K34" s="103" t="s">
        <v>317</v>
      </c>
      <c r="R34" s="114"/>
    </row>
    <row r="35" spans="2:20">
      <c r="B35" s="115" t="str">
        <f>IFERROR(VLOOKUP(Government_revenues_table[[#This Row],[GFS Classification]],[1]!Table6_GFS_codes_classification[#Data],COLUMNS($F:F)+3,FALSE),"Do not enter data")</f>
        <v>Do not enter data</v>
      </c>
      <c r="C35" s="115" t="str">
        <f>IFERROR(VLOOKUP(Government_revenues_table[[#This Row],[GFS Classification]],[1]!Table6_GFS_codes_classification[#Data],COLUMNS($F:G)+3,FALSE),"Do not enter data")</f>
        <v>Do not enter data</v>
      </c>
      <c r="D35" s="115" t="str">
        <f>IFERROR(VLOOKUP(Government_revenues_table[[#This Row],[GFS Classification]],[1]!Table6_GFS_codes_classification[#Data],COLUMNS($F:H)+3,FALSE),"Do not enter data")</f>
        <v>Do not enter data</v>
      </c>
      <c r="E35" s="115" t="str">
        <f>IFERROR(VLOOKUP(Government_revenues_table[[#This Row],[GFS Classification]],[1]!Table6_GFS_codes_classification[#Data],COLUMNS($F:I)+3,FALSE),"Do not enter data")</f>
        <v>Do not enter data</v>
      </c>
      <c r="F35" s="103" t="s">
        <v>373</v>
      </c>
      <c r="G35" s="103" t="s">
        <v>303</v>
      </c>
      <c r="H35" s="103" t="s">
        <v>374</v>
      </c>
      <c r="I35" s="103" t="s">
        <v>375</v>
      </c>
      <c r="J35" s="113" t="s">
        <v>82</v>
      </c>
      <c r="K35" s="103" t="s">
        <v>317</v>
      </c>
      <c r="R35" s="116"/>
    </row>
    <row r="36" spans="2:20">
      <c r="B36" s="109" t="str">
        <f>IFERROR(VLOOKUP(Government_revenues_table[[#This Row],[GFS Classification]],[1]!Table6_GFS_codes_classification[#Data],COLUMNS($F:F)+3,FALSE),"Do not enter data")</f>
        <v>Do not enter data</v>
      </c>
      <c r="C36" s="109" t="str">
        <f>IFERROR(VLOOKUP(Government_revenues_table[[#This Row],[GFS Classification]],[1]!Table6_GFS_codes_classification[#Data],COLUMNS($F:G)+3,FALSE),"Do not enter data")</f>
        <v>Do not enter data</v>
      </c>
      <c r="D36" s="109" t="str">
        <f>IFERROR(VLOOKUP(Government_revenues_table[[#This Row],[GFS Classification]],[1]!Table6_GFS_codes_classification[#Data],COLUMNS($F:H)+3,FALSE),"Do not enter data")</f>
        <v>Do not enter data</v>
      </c>
      <c r="E36" s="109" t="str">
        <f>IFERROR(VLOOKUP(Government_revenues_table[[#This Row],[GFS Classification]],[1]!Table6_GFS_codes_classification[#Data],COLUMNS($F:I)+3,FALSE),"Do not enter data")</f>
        <v>Do not enter data</v>
      </c>
      <c r="F36" s="103" t="s">
        <v>373</v>
      </c>
      <c r="G36" s="103" t="s">
        <v>303</v>
      </c>
      <c r="H36" s="103" t="s">
        <v>374</v>
      </c>
      <c r="I36" s="103" t="s">
        <v>375</v>
      </c>
      <c r="J36" s="113" t="s">
        <v>82</v>
      </c>
      <c r="K36" s="103" t="s">
        <v>317</v>
      </c>
    </row>
    <row r="37" spans="2:20">
      <c r="B37" s="109" t="str">
        <f>IFERROR(VLOOKUP(Government_revenues_table[[#This Row],[GFS Classification]],[1]!Table6_GFS_codes_classification[#Data],COLUMNS($F:F)+3,FALSE),"Do not enter data")</f>
        <v>Do not enter data</v>
      </c>
      <c r="C37" s="109" t="str">
        <f>IFERROR(VLOOKUP(Government_revenues_table[[#This Row],[GFS Classification]],[1]!Table6_GFS_codes_classification[#Data],COLUMNS($F:G)+3,FALSE),"Do not enter data")</f>
        <v>Do not enter data</v>
      </c>
      <c r="D37" s="109" t="str">
        <f>IFERROR(VLOOKUP(Government_revenues_table[[#This Row],[GFS Classification]],[1]!Table6_GFS_codes_classification[#Data],COLUMNS($F:H)+3,FALSE),"Do not enter data")</f>
        <v>Do not enter data</v>
      </c>
      <c r="E37" s="109" t="str">
        <f>IFERROR(VLOOKUP(Government_revenues_table[[#This Row],[GFS Classification]],[1]!Table6_GFS_codes_classification[#Data],COLUMNS($F:I)+3,FALSE),"Do not enter data")</f>
        <v>Do not enter data</v>
      </c>
      <c r="F37" s="103" t="s">
        <v>373</v>
      </c>
      <c r="G37" s="103" t="s">
        <v>303</v>
      </c>
      <c r="H37" s="103" t="s">
        <v>374</v>
      </c>
      <c r="I37" s="103" t="s">
        <v>375</v>
      </c>
      <c r="J37" s="113" t="s">
        <v>82</v>
      </c>
      <c r="K37" s="103" t="s">
        <v>317</v>
      </c>
    </row>
    <row r="38" spans="2:20">
      <c r="B38" s="109" t="str">
        <f>IFERROR(VLOOKUP(Government_revenues_table[[#This Row],[GFS Classification]],[1]!Table6_GFS_codes_classification[#Data],COLUMNS($F:F)+3,FALSE),"Do not enter data")</f>
        <v>Do not enter data</v>
      </c>
      <c r="C38" s="109" t="str">
        <f>IFERROR(VLOOKUP(Government_revenues_table[[#This Row],[GFS Classification]],[1]!Table6_GFS_codes_classification[#Data],COLUMNS($F:G)+3,FALSE),"Do not enter data")</f>
        <v>Do not enter data</v>
      </c>
      <c r="D38" s="109" t="str">
        <f>IFERROR(VLOOKUP(Government_revenues_table[[#This Row],[GFS Classification]],[1]!Table6_GFS_codes_classification[#Data],COLUMNS($F:H)+3,FALSE),"Do not enter data")</f>
        <v>Do not enter data</v>
      </c>
      <c r="E38" s="109" t="str">
        <f>IFERROR(VLOOKUP(Government_revenues_table[[#This Row],[GFS Classification]],[1]!Table6_GFS_codes_classification[#Data],COLUMNS($F:I)+3,FALSE),"Do not enter data")</f>
        <v>Do not enter data</v>
      </c>
      <c r="F38" s="103" t="s">
        <v>373</v>
      </c>
      <c r="G38" s="103" t="s">
        <v>303</v>
      </c>
      <c r="H38" s="103" t="s">
        <v>374</v>
      </c>
      <c r="I38" s="103" t="s">
        <v>375</v>
      </c>
      <c r="J38" s="113" t="s">
        <v>82</v>
      </c>
      <c r="K38" s="103" t="s">
        <v>317</v>
      </c>
      <c r="T38" s="114"/>
    </row>
    <row r="39" spans="2:20">
      <c r="B39" s="109" t="str">
        <f>IFERROR(VLOOKUP(Government_revenues_table[[#This Row],[GFS Classification]],[1]!Table6_GFS_codes_classification[#Data],COLUMNS($F:F)+3,FALSE),"Do not enter data")</f>
        <v>Do not enter data</v>
      </c>
      <c r="C39" s="109" t="str">
        <f>IFERROR(VLOOKUP(Government_revenues_table[[#This Row],[GFS Classification]],[1]!Table6_GFS_codes_classification[#Data],COLUMNS($F:G)+3,FALSE),"Do not enter data")</f>
        <v>Do not enter data</v>
      </c>
      <c r="D39" s="109" t="str">
        <f>IFERROR(VLOOKUP(Government_revenues_table[[#This Row],[GFS Classification]],[1]!Table6_GFS_codes_classification[#Data],COLUMNS($F:H)+3,FALSE),"Do not enter data")</f>
        <v>Do not enter data</v>
      </c>
      <c r="E39" s="109" t="str">
        <f>IFERROR(VLOOKUP(Government_revenues_table[[#This Row],[GFS Classification]],[1]!Table6_GFS_codes_classification[#Data],COLUMNS($F:I)+3,FALSE),"Do not enter data")</f>
        <v>Do not enter data</v>
      </c>
      <c r="F39" s="103" t="s">
        <v>373</v>
      </c>
      <c r="G39" s="103" t="s">
        <v>303</v>
      </c>
      <c r="H39" s="103" t="s">
        <v>374</v>
      </c>
      <c r="I39" s="103" t="s">
        <v>375</v>
      </c>
      <c r="J39" s="113" t="s">
        <v>82</v>
      </c>
      <c r="K39" s="103" t="s">
        <v>317</v>
      </c>
      <c r="T39" s="116"/>
    </row>
    <row r="40" spans="2:20">
      <c r="B40" s="109" t="str">
        <f>IFERROR(VLOOKUP(Government_revenues_table[[#This Row],[GFS Classification]],[1]!Table6_GFS_codes_classification[#Data],COLUMNS($F:F)+3,FALSE),"Do not enter data")</f>
        <v>Do not enter data</v>
      </c>
      <c r="C40" s="109" t="str">
        <f>IFERROR(VLOOKUP(Government_revenues_table[[#This Row],[GFS Classification]],[1]!Table6_GFS_codes_classification[#Data],COLUMNS($F:G)+3,FALSE),"Do not enter data")</f>
        <v>Do not enter data</v>
      </c>
      <c r="D40" s="109" t="str">
        <f>IFERROR(VLOOKUP(Government_revenues_table[[#This Row],[GFS Classification]],[1]!Table6_GFS_codes_classification[#Data],COLUMNS($F:H)+3,FALSE),"Do not enter data")</f>
        <v>Do not enter data</v>
      </c>
      <c r="E40" s="109" t="str">
        <f>IFERROR(VLOOKUP(Government_revenues_table[[#This Row],[GFS Classification]],[1]!Table6_GFS_codes_classification[#Data],COLUMNS($F:I)+3,FALSE),"Do not enter data")</f>
        <v>Do not enter data</v>
      </c>
      <c r="F40" s="103" t="s">
        <v>373</v>
      </c>
      <c r="G40" s="103" t="s">
        <v>303</v>
      </c>
      <c r="H40" s="103" t="s">
        <v>374</v>
      </c>
      <c r="I40" s="103" t="s">
        <v>375</v>
      </c>
      <c r="J40" s="113" t="s">
        <v>82</v>
      </c>
      <c r="K40" s="103" t="s">
        <v>317</v>
      </c>
    </row>
    <row r="41" spans="2:20">
      <c r="B41" s="109" t="str">
        <f>IFERROR(VLOOKUP(Government_revenues_table[[#This Row],[GFS Classification]],[1]!Table6_GFS_codes_classification[#Data],COLUMNS($F:F)+3,FALSE),"Do not enter data")</f>
        <v>Do not enter data</v>
      </c>
      <c r="C41" s="109" t="str">
        <f>IFERROR(VLOOKUP(Government_revenues_table[[#This Row],[GFS Classification]],[1]!Table6_GFS_codes_classification[#Data],COLUMNS($F:G)+3,FALSE),"Do not enter data")</f>
        <v>Do not enter data</v>
      </c>
      <c r="D41" s="109" t="str">
        <f>IFERROR(VLOOKUP(Government_revenues_table[[#This Row],[GFS Classification]],[1]!Table6_GFS_codes_classification[#Data],COLUMNS($F:H)+3,FALSE),"Do not enter data")</f>
        <v>Do not enter data</v>
      </c>
      <c r="E41" s="109" t="str">
        <f>IFERROR(VLOOKUP(Government_revenues_table[[#This Row],[GFS Classification]],[1]!Table6_GFS_codes_classification[#Data],COLUMNS($F:I)+3,FALSE),"Do not enter data")</f>
        <v>Do not enter data</v>
      </c>
      <c r="F41" s="103" t="s">
        <v>373</v>
      </c>
      <c r="G41" s="103" t="s">
        <v>303</v>
      </c>
      <c r="H41" s="103" t="s">
        <v>374</v>
      </c>
      <c r="I41" s="103" t="s">
        <v>375</v>
      </c>
      <c r="J41" s="113" t="s">
        <v>82</v>
      </c>
      <c r="K41" s="103" t="s">
        <v>317</v>
      </c>
      <c r="R41" s="114"/>
    </row>
    <row r="42" spans="2:20">
      <c r="B42" s="109" t="str">
        <f>IFERROR(VLOOKUP(Government_revenues_table[[#This Row],[GFS Classification]],[1]!Table6_GFS_codes_classification[#Data],COLUMNS($F:F)+3,FALSE),"Do not enter data")</f>
        <v>Do not enter data</v>
      </c>
      <c r="C42" s="109" t="str">
        <f>IFERROR(VLOOKUP(Government_revenues_table[[#This Row],[GFS Classification]],[1]!Table6_GFS_codes_classification[#Data],COLUMNS($F:G)+3,FALSE),"Do not enter data")</f>
        <v>Do not enter data</v>
      </c>
      <c r="D42" s="109" t="str">
        <f>IFERROR(VLOOKUP(Government_revenues_table[[#This Row],[GFS Classification]],[1]!Table6_GFS_codes_classification[#Data],COLUMNS($F:H)+3,FALSE),"Do not enter data")</f>
        <v>Do not enter data</v>
      </c>
      <c r="E42" s="109" t="str">
        <f>IFERROR(VLOOKUP(Government_revenues_table[[#This Row],[GFS Classification]],[1]!Table6_GFS_codes_classification[#Data],COLUMNS($F:I)+3,FALSE),"Do not enter data")</f>
        <v>Do not enter data</v>
      </c>
      <c r="F42" s="103" t="s">
        <v>373</v>
      </c>
      <c r="G42" s="103" t="s">
        <v>303</v>
      </c>
      <c r="H42" s="103" t="s">
        <v>374</v>
      </c>
      <c r="I42" s="103" t="s">
        <v>375</v>
      </c>
      <c r="J42" s="113" t="s">
        <v>82</v>
      </c>
      <c r="K42" s="103" t="s">
        <v>317</v>
      </c>
      <c r="R42" s="116"/>
      <c r="T42" s="114"/>
    </row>
    <row r="43" spans="2:20">
      <c r="B43" s="109" t="str">
        <f>IFERROR(VLOOKUP(Government_revenues_table[[#This Row],[GFS Classification]],[1]!Table6_GFS_codes_classification[#Data],COLUMNS($F:F)+3,FALSE),"Do not enter data")</f>
        <v>Do not enter data</v>
      </c>
      <c r="C43" s="109" t="str">
        <f>IFERROR(VLOOKUP(Government_revenues_table[[#This Row],[GFS Classification]],[1]!Table6_GFS_codes_classification[#Data],COLUMNS($F:G)+3,FALSE),"Do not enter data")</f>
        <v>Do not enter data</v>
      </c>
      <c r="D43" s="109" t="str">
        <f>IFERROR(VLOOKUP(Government_revenues_table[[#This Row],[GFS Classification]],[1]!Table6_GFS_codes_classification[#Data],COLUMNS($F:H)+3,FALSE),"Do not enter data")</f>
        <v>Do not enter data</v>
      </c>
      <c r="E43" s="109" t="str">
        <f>IFERROR(VLOOKUP(Government_revenues_table[[#This Row],[GFS Classification]],[1]!Table6_GFS_codes_classification[#Data],COLUMNS($F:I)+3,FALSE),"Do not enter data")</f>
        <v>Do not enter data</v>
      </c>
      <c r="F43" s="103" t="s">
        <v>373</v>
      </c>
      <c r="G43" s="103" t="s">
        <v>303</v>
      </c>
      <c r="H43" s="103" t="s">
        <v>374</v>
      </c>
      <c r="I43" s="103" t="s">
        <v>375</v>
      </c>
      <c r="J43" s="113" t="s">
        <v>82</v>
      </c>
      <c r="K43" s="103" t="s">
        <v>317</v>
      </c>
      <c r="R43" s="116"/>
      <c r="T43" s="116"/>
    </row>
    <row r="44" spans="2:20">
      <c r="B44" s="115" t="str">
        <f>IFERROR(VLOOKUP(Government_revenues_table[[#This Row],[GFS Classification]],[1]!Table6_GFS_codes_classification[#Data],COLUMNS($F:F)+3,FALSE),"Do not enter data")</f>
        <v>Do not enter data</v>
      </c>
      <c r="C44" s="115" t="str">
        <f>IFERROR(VLOOKUP(Government_revenues_table[[#This Row],[GFS Classification]],[1]!Table6_GFS_codes_classification[#Data],COLUMNS($F:G)+3,FALSE),"Do not enter data")</f>
        <v>Do not enter data</v>
      </c>
      <c r="D44" s="115" t="str">
        <f>IFERROR(VLOOKUP(Government_revenues_table[[#This Row],[GFS Classification]],[1]!Table6_GFS_codes_classification[#Data],COLUMNS($F:H)+3,FALSE),"Do not enter data")</f>
        <v>Do not enter data</v>
      </c>
      <c r="E44" s="115" t="str">
        <f>IFERROR(VLOOKUP(Government_revenues_table[[#This Row],[GFS Classification]],[1]!Table6_GFS_codes_classification[#Data],COLUMNS($F:I)+3,FALSE),"Do not enter data")</f>
        <v>Do not enter data</v>
      </c>
      <c r="F44" s="103" t="s">
        <v>373</v>
      </c>
      <c r="G44" s="103" t="s">
        <v>303</v>
      </c>
      <c r="H44" s="103" t="s">
        <v>374</v>
      </c>
      <c r="I44" s="103" t="s">
        <v>375</v>
      </c>
      <c r="J44" s="113" t="s">
        <v>82</v>
      </c>
      <c r="K44" s="103" t="s">
        <v>317</v>
      </c>
      <c r="R44" s="116"/>
      <c r="T44" s="114"/>
    </row>
    <row r="45" spans="2:20">
      <c r="B45" s="109" t="str">
        <f>IFERROR(VLOOKUP(Government_revenues_table[[#This Row],[GFS Classification]],[1]!Table6_GFS_codes_classification[#Data],COLUMNS($F:F)+3,FALSE),"Do not enter data")</f>
        <v>Do not enter data</v>
      </c>
      <c r="C45" s="109" t="str">
        <f>IFERROR(VLOOKUP(Government_revenues_table[[#This Row],[GFS Classification]],[1]!Table6_GFS_codes_classification[#Data],COLUMNS($F:G)+3,FALSE),"Do not enter data")</f>
        <v>Do not enter data</v>
      </c>
      <c r="D45" s="109" t="str">
        <f>IFERROR(VLOOKUP(Government_revenues_table[[#This Row],[GFS Classification]],[1]!Table6_GFS_codes_classification[#Data],COLUMNS($F:H)+3,FALSE),"Do not enter data")</f>
        <v>Do not enter data</v>
      </c>
      <c r="E45" s="109" t="str">
        <f>IFERROR(VLOOKUP(Government_revenues_table[[#This Row],[GFS Classification]],[1]!Table6_GFS_codes_classification[#Data],COLUMNS($F:I)+3,FALSE),"Do not enter data")</f>
        <v>Do not enter data</v>
      </c>
      <c r="F45" s="103" t="s">
        <v>373</v>
      </c>
      <c r="G45" s="103" t="s">
        <v>303</v>
      </c>
      <c r="H45" s="103" t="s">
        <v>374</v>
      </c>
      <c r="I45" s="103" t="s">
        <v>375</v>
      </c>
      <c r="J45" s="113" t="s">
        <v>82</v>
      </c>
      <c r="K45" s="103" t="s">
        <v>317</v>
      </c>
      <c r="T45" s="114"/>
    </row>
    <row r="46" spans="2:20">
      <c r="B46" s="109" t="str">
        <f>IFERROR(VLOOKUP(Government_revenues_table[[#This Row],[GFS Classification]],[1]!Table6_GFS_codes_classification[#Data],COLUMNS($F:F)+3,FALSE),"Do not enter data")</f>
        <v>Do not enter data</v>
      </c>
      <c r="C46" s="109" t="str">
        <f>IFERROR(VLOOKUP(Government_revenues_table[[#This Row],[GFS Classification]],[1]!Table6_GFS_codes_classification[#Data],COLUMNS($F:G)+3,FALSE),"Do not enter data")</f>
        <v>Do not enter data</v>
      </c>
      <c r="D46" s="109" t="str">
        <f>IFERROR(VLOOKUP(Government_revenues_table[[#This Row],[GFS Classification]],[1]!Table6_GFS_codes_classification[#Data],COLUMNS($F:H)+3,FALSE),"Do not enter data")</f>
        <v>Do not enter data</v>
      </c>
      <c r="E46" s="109" t="str">
        <f>IFERROR(VLOOKUP(Government_revenues_table[[#This Row],[GFS Classification]],[1]!Table6_GFS_codes_classification[#Data],COLUMNS($F:I)+3,FALSE),"Do not enter data")</f>
        <v>Do not enter data</v>
      </c>
      <c r="F46" s="103" t="s">
        <v>373</v>
      </c>
      <c r="G46" s="103" t="s">
        <v>303</v>
      </c>
      <c r="H46" s="103" t="s">
        <v>374</v>
      </c>
      <c r="I46" s="103" t="s">
        <v>375</v>
      </c>
      <c r="J46" s="113" t="s">
        <v>82</v>
      </c>
      <c r="K46" s="103" t="s">
        <v>317</v>
      </c>
    </row>
    <row r="47" spans="2:20">
      <c r="B47" s="109" t="str">
        <f>IFERROR(VLOOKUP(Government_revenues_table[[#This Row],[GFS Classification]],[1]!Table6_GFS_codes_classification[#Data],COLUMNS($F:F)+3,FALSE),"Do not enter data")</f>
        <v>Do not enter data</v>
      </c>
      <c r="C47" s="109" t="str">
        <f>IFERROR(VLOOKUP(Government_revenues_table[[#This Row],[GFS Classification]],[1]!Table6_GFS_codes_classification[#Data],COLUMNS($F:G)+3,FALSE),"Do not enter data")</f>
        <v>Do not enter data</v>
      </c>
      <c r="D47" s="109" t="str">
        <f>IFERROR(VLOOKUP(Government_revenues_table[[#This Row],[GFS Classification]],[1]!Table6_GFS_codes_classification[#Data],COLUMNS($F:H)+3,FALSE),"Do not enter data")</f>
        <v>Do not enter data</v>
      </c>
      <c r="E47" s="109" t="str">
        <f>IFERROR(VLOOKUP(Government_revenues_table[[#This Row],[GFS Classification]],[1]!Table6_GFS_codes_classification[#Data],COLUMNS($F:I)+3,FALSE),"Do not enter data")</f>
        <v>Do not enter data</v>
      </c>
      <c r="F47" s="103" t="s">
        <v>373</v>
      </c>
      <c r="G47" s="103" t="s">
        <v>303</v>
      </c>
      <c r="H47" s="103" t="s">
        <v>374</v>
      </c>
      <c r="I47" s="103" t="s">
        <v>375</v>
      </c>
      <c r="J47" s="113" t="s">
        <v>82</v>
      </c>
      <c r="K47" s="103" t="s">
        <v>317</v>
      </c>
      <c r="T47" s="116"/>
    </row>
    <row r="48" spans="2:20">
      <c r="B48" s="109" t="str">
        <f>IFERROR(VLOOKUP(Government_revenues_table[[#This Row],[GFS Classification]],[1]!Table6_GFS_codes_classification[#Data],COLUMNS($F:F)+3,FALSE),"Do not enter data")</f>
        <v>Do not enter data</v>
      </c>
      <c r="C48" s="109" t="str">
        <f>IFERROR(VLOOKUP(Government_revenues_table[[#This Row],[GFS Classification]],[1]!Table6_GFS_codes_classification[#Data],COLUMNS($F:G)+3,FALSE),"Do not enter data")</f>
        <v>Do not enter data</v>
      </c>
      <c r="D48" s="109" t="str">
        <f>IFERROR(VLOOKUP(Government_revenues_table[[#This Row],[GFS Classification]],[1]!Table6_GFS_codes_classification[#Data],COLUMNS($F:H)+3,FALSE),"Do not enter data")</f>
        <v>Do not enter data</v>
      </c>
      <c r="E48" s="109" t="str">
        <f>IFERROR(VLOOKUP(Government_revenues_table[[#This Row],[GFS Classification]],[1]!Table6_GFS_codes_classification[#Data],COLUMNS($F:I)+3,FALSE),"Do not enter data")</f>
        <v>Do not enter data</v>
      </c>
      <c r="F48" s="117" t="s">
        <v>281</v>
      </c>
      <c r="J48" s="113" t="s">
        <v>82</v>
      </c>
      <c r="K48" s="103" t="s">
        <v>317</v>
      </c>
    </row>
    <row r="49" spans="6:20" ht="15" thickBot="1"/>
    <row r="50" spans="6:20" ht="17.100000000000001" thickBot="1">
      <c r="I50" s="118" t="s">
        <v>376</v>
      </c>
      <c r="J50" s="119">
        <f>SUMIF(Government_revenues_table[Currency],"USD",Government_revenues_table[Revenue value])+(IFERROR(SUMIF(Government_revenues_table[Currency],"&lt;&gt;USD",Government_revenues_table[Revenue value])/'[1]Part 1 - About'!$E$45,0))</f>
        <v>19749000</v>
      </c>
      <c r="T50" s="116"/>
    </row>
    <row r="51" spans="6:20" ht="21" customHeight="1" thickBot="1">
      <c r="I51" s="120"/>
      <c r="J51" s="114"/>
    </row>
    <row r="52" spans="6:20" ht="17.100000000000001" thickBot="1">
      <c r="I52" s="118" t="str">
        <f>"Total in "&amp;'[1]Part 1 - About'!E44</f>
        <v>Total in XXX</v>
      </c>
      <c r="J52" s="119">
        <f>IF('[1]Part 1 - About'!$E$44="USD",0,SUMIF(Government_revenues_table[Currency],'[1]Part 1 - About'!$E$44,Government_revenues_table[Revenue value]))+(IFERROR(SUMIF(Government_revenues_table[Currency],"USD",Government_revenues_table[Revenue value])*'[1]Part 1 - About'!$E$45,0))</f>
        <v>0</v>
      </c>
    </row>
    <row r="56" spans="6:20" ht="23.1">
      <c r="F56" s="282" t="s">
        <v>377</v>
      </c>
      <c r="G56" s="282"/>
      <c r="H56" s="121"/>
      <c r="I56" s="121"/>
      <c r="J56" s="121"/>
      <c r="K56" s="121"/>
    </row>
    <row r="57" spans="6:20">
      <c r="F57" s="284" t="s">
        <v>378</v>
      </c>
      <c r="G57" s="122"/>
      <c r="H57" s="122"/>
      <c r="I57" s="122"/>
      <c r="J57" s="123"/>
      <c r="K57" s="122"/>
    </row>
    <row r="58" spans="6:20">
      <c r="F58" s="284"/>
      <c r="G58" s="122"/>
      <c r="H58" s="122"/>
      <c r="I58" s="122"/>
      <c r="J58" s="123"/>
      <c r="K58" s="122"/>
    </row>
    <row r="59" spans="6:20">
      <c r="F59" s="284"/>
      <c r="G59" s="122"/>
      <c r="H59" s="122"/>
      <c r="I59" s="122"/>
      <c r="J59" s="123"/>
      <c r="K59" s="122"/>
    </row>
    <row r="60" spans="6:20">
      <c r="F60" s="284" t="s">
        <v>379</v>
      </c>
      <c r="G60" s="122" t="s">
        <v>380</v>
      </c>
      <c r="H60" s="122"/>
      <c r="I60" s="122"/>
      <c r="J60" s="123"/>
      <c r="K60" s="122"/>
    </row>
    <row r="61" spans="6:20">
      <c r="F61" s="284" t="s">
        <v>381</v>
      </c>
      <c r="G61" s="122" t="s">
        <v>382</v>
      </c>
      <c r="H61" s="122"/>
      <c r="I61" s="122"/>
      <c r="J61" s="123"/>
      <c r="K61" s="122"/>
    </row>
    <row r="62" spans="6:20">
      <c r="F62" s="284"/>
      <c r="G62" s="124" t="s">
        <v>291</v>
      </c>
      <c r="H62" s="124" t="s">
        <v>351</v>
      </c>
      <c r="I62" s="124" t="s">
        <v>352</v>
      </c>
      <c r="J62" s="125" t="s">
        <v>353</v>
      </c>
      <c r="K62" s="124" t="s">
        <v>313</v>
      </c>
    </row>
    <row r="63" spans="6:20">
      <c r="F63" s="284"/>
      <c r="G63" s="126" t="s">
        <v>74</v>
      </c>
      <c r="H63" s="126" t="s">
        <v>383</v>
      </c>
      <c r="I63" s="126" t="s">
        <v>384</v>
      </c>
      <c r="J63" s="127"/>
      <c r="K63" s="128" t="s">
        <v>223</v>
      </c>
    </row>
    <row r="64" spans="6:20">
      <c r="F64" s="284"/>
      <c r="G64" s="122" t="s">
        <v>301</v>
      </c>
      <c r="H64" s="122" t="s">
        <v>385</v>
      </c>
      <c r="I64" s="122" t="s">
        <v>384</v>
      </c>
      <c r="J64" s="123"/>
      <c r="K64" s="122" t="s">
        <v>223</v>
      </c>
    </row>
    <row r="65" spans="6:14" ht="15" thickBot="1">
      <c r="F65" s="284"/>
      <c r="G65" s="129" t="s">
        <v>386</v>
      </c>
      <c r="H65" s="129"/>
      <c r="I65" s="129"/>
      <c r="J65" s="130">
        <f>SUM(J63:J64)</f>
        <v>0</v>
      </c>
      <c r="K65" s="129" t="s">
        <v>223</v>
      </c>
    </row>
    <row r="66" spans="6:14" ht="15" thickTop="1">
      <c r="F66" s="284" t="s">
        <v>387</v>
      </c>
      <c r="G66" s="122" t="s">
        <v>388</v>
      </c>
      <c r="H66" s="122"/>
      <c r="I66" s="122"/>
      <c r="J66" s="123"/>
      <c r="K66" s="122"/>
    </row>
    <row r="67" spans="6:14">
      <c r="F67" s="284" t="s">
        <v>389</v>
      </c>
      <c r="G67" s="122" t="s">
        <v>388</v>
      </c>
      <c r="H67" s="122"/>
      <c r="I67" s="122"/>
      <c r="J67" s="123"/>
      <c r="K67" s="122"/>
    </row>
    <row r="68" spans="6:14">
      <c r="F68" s="284" t="s">
        <v>390</v>
      </c>
      <c r="G68" s="122" t="s">
        <v>388</v>
      </c>
      <c r="H68" s="122"/>
      <c r="I68" s="122"/>
      <c r="J68" s="123"/>
      <c r="K68" s="122"/>
    </row>
    <row r="69" spans="6:14">
      <c r="F69" s="284"/>
      <c r="G69" s="122"/>
      <c r="H69" s="122"/>
      <c r="I69" s="122"/>
      <c r="J69" s="123"/>
      <c r="K69" s="122"/>
    </row>
    <row r="70" spans="6:14">
      <c r="F70" s="284"/>
      <c r="G70" s="122"/>
      <c r="H70" s="122"/>
      <c r="I70" s="122"/>
      <c r="J70" s="123"/>
      <c r="K70" s="122"/>
    </row>
    <row r="71" spans="6:14" ht="18.75" customHeight="1">
      <c r="F71" s="284"/>
      <c r="G71" s="122"/>
      <c r="H71" s="122"/>
      <c r="I71" s="122"/>
      <c r="J71" s="123"/>
      <c r="K71" s="122"/>
    </row>
    <row r="72" spans="6:14" ht="15.75" customHeight="1">
      <c r="F72" s="284"/>
      <c r="G72" s="122"/>
      <c r="H72" s="122"/>
      <c r="I72" s="122"/>
      <c r="J72" s="123"/>
      <c r="K72" s="122"/>
    </row>
    <row r="73" spans="6:14">
      <c r="F73" s="284"/>
      <c r="G73" s="122"/>
      <c r="H73" s="122"/>
      <c r="I73" s="122"/>
      <c r="J73" s="123"/>
      <c r="K73" s="122"/>
    </row>
    <row r="74" spans="6:14">
      <c r="F74" s="284"/>
      <c r="G74" s="122"/>
      <c r="H74" s="122"/>
      <c r="I74" s="122"/>
      <c r="J74" s="123"/>
      <c r="K74" s="122"/>
    </row>
    <row r="75" spans="6:14">
      <c r="F75" s="280"/>
      <c r="G75" s="280"/>
      <c r="H75" s="280"/>
      <c r="I75" s="280"/>
      <c r="J75" s="280"/>
      <c r="K75" s="280"/>
    </row>
    <row r="76" spans="6:14" ht="15.75" customHeight="1" thickBot="1">
      <c r="F76" s="374"/>
      <c r="G76" s="374"/>
      <c r="H76" s="374"/>
      <c r="I76" s="374"/>
      <c r="J76" s="374"/>
      <c r="K76" s="374"/>
      <c r="L76" s="374"/>
      <c r="M76" s="374"/>
      <c r="N76" s="374"/>
    </row>
    <row r="77" spans="6:14">
      <c r="F77" s="375"/>
      <c r="G77" s="375"/>
      <c r="H77" s="375"/>
      <c r="I77" s="375"/>
      <c r="J77" s="375"/>
      <c r="K77" s="375"/>
      <c r="L77" s="375"/>
      <c r="M77" s="375"/>
      <c r="N77" s="375"/>
    </row>
    <row r="78" spans="6:14" ht="15" thickBot="1">
      <c r="F78" s="366"/>
      <c r="G78" s="367"/>
      <c r="H78" s="367"/>
      <c r="I78" s="367"/>
      <c r="J78" s="367"/>
      <c r="K78" s="367"/>
      <c r="L78" s="367"/>
      <c r="M78" s="367"/>
      <c r="N78" s="367"/>
    </row>
    <row r="79" spans="6:14">
      <c r="F79" s="368"/>
      <c r="G79" s="369"/>
      <c r="H79" s="369"/>
      <c r="I79" s="369"/>
      <c r="J79" s="369"/>
      <c r="K79" s="369"/>
      <c r="L79" s="369"/>
      <c r="M79" s="369"/>
      <c r="N79" s="369"/>
    </row>
    <row r="80" spans="6:14" ht="15" thickBot="1">
      <c r="F80" s="376"/>
      <c r="G80" s="376"/>
      <c r="H80" s="376"/>
      <c r="I80" s="376"/>
      <c r="J80" s="376"/>
      <c r="K80" s="376"/>
      <c r="L80" s="376"/>
      <c r="M80" s="376"/>
      <c r="N80" s="376"/>
    </row>
    <row r="81" spans="6:14">
      <c r="F81" s="326" t="s">
        <v>30</v>
      </c>
      <c r="G81" s="326"/>
      <c r="H81" s="326"/>
      <c r="I81" s="326"/>
      <c r="J81" s="326"/>
      <c r="K81" s="326"/>
      <c r="L81" s="326"/>
      <c r="M81" s="326"/>
      <c r="N81" s="326"/>
    </row>
    <row r="82" spans="6:14" ht="15.75" customHeight="1">
      <c r="F82" s="321" t="s">
        <v>31</v>
      </c>
      <c r="G82" s="321"/>
      <c r="H82" s="321"/>
      <c r="I82" s="321"/>
      <c r="J82" s="321"/>
      <c r="K82" s="321"/>
      <c r="L82" s="321"/>
      <c r="M82" s="321"/>
      <c r="N82" s="321"/>
    </row>
    <row r="83" spans="6:14">
      <c r="F83" s="326" t="s">
        <v>333</v>
      </c>
      <c r="G83" s="326"/>
      <c r="H83" s="326"/>
      <c r="I83" s="326"/>
      <c r="J83" s="326"/>
      <c r="K83" s="326"/>
      <c r="L83" s="326"/>
      <c r="M83" s="326"/>
      <c r="N83" s="326"/>
    </row>
  </sheetData>
  <sheetProtection insertRows="0"/>
  <protectedRanges>
    <protectedRange algorithmName="SHA-512" hashValue="19r0bVvPR7yZA0UiYij7Tv1CBk3noIABvFePbLhCJ4nk3L6A+Fy+RdPPS3STf+a52x4pG2PQK4FAkXK9epnlIA==" saltValue="gQC4yrLvnbJqxYZ0KSEoZA==" spinCount="100000" sqref="F22:G48 K63 K50 I22:K48" name="Government revenues"/>
  </protectedRanges>
  <mergeCells count="26">
    <mergeCell ref="F13:N13"/>
    <mergeCell ref="F8:N8"/>
    <mergeCell ref="F9:N9"/>
    <mergeCell ref="F10:N10"/>
    <mergeCell ref="F11:N11"/>
    <mergeCell ref="F12:N12"/>
    <mergeCell ref="P31:U31"/>
    <mergeCell ref="F14:N14"/>
    <mergeCell ref="F15:N15"/>
    <mergeCell ref="F16:N16"/>
    <mergeCell ref="F18:K18"/>
    <mergeCell ref="M18:N18"/>
    <mergeCell ref="M19:N19"/>
    <mergeCell ref="F20:K20"/>
    <mergeCell ref="M21:N21"/>
    <mergeCell ref="M22:N26"/>
    <mergeCell ref="M27:N27"/>
    <mergeCell ref="M28:N28"/>
    <mergeCell ref="F82:N82"/>
    <mergeCell ref="F83:N83"/>
    <mergeCell ref="F76:N76"/>
    <mergeCell ref="F77:N77"/>
    <mergeCell ref="F78:N78"/>
    <mergeCell ref="F79:N79"/>
    <mergeCell ref="F80:N80"/>
    <mergeCell ref="F81:N81"/>
  </mergeCells>
  <hyperlinks>
    <hyperlink ref="M19" r:id="rId1" location="r5-1" display="EITI Requirement 5.1" xr:uid="{B2EF692F-DFC1-444E-BBB3-7007D9E11E40}"/>
    <hyperlink ref="F20" r:id="rId2" location="r4-1" display="EITI Requirement 4.1" xr:uid="{A053EF5E-FD5E-134A-BD13-A4917E76E1E6}"/>
    <hyperlink ref="M28:N28" r:id="rId3" display="or, https://www.imf.org/external/np/sta/gfsm/" xr:uid="{9DF32873-12EA-C146-91E8-EEA5FCCCB07F}"/>
    <hyperlink ref="M27:N27" r:id="rId4" display="For more guidance, please visit https://eiti.org/summary-data-template" xr:uid="{BD5500A9-5BBA-2F4D-B576-9BCC73AA9F73}"/>
  </hyperlinks>
  <pageMargins left="0.7" right="0.7" top="0.75" bottom="0.75" header="0.3" footer="0.3"/>
  <pageSetup paperSize="9" orientation="portrait" r:id="rId5"/>
  <colBreaks count="1" manualBreakCount="1">
    <brk id="12" max="1048575" man="1"/>
  </colBreaks>
  <drawing r:id="rId6"/>
  <tableParts count="1">
    <tablePart r:id="rId7"/>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026DB-FADC-7F43-B45E-A080393801BB}">
  <sheetPr codeName="Sheet15"/>
  <dimension ref="B2:O59"/>
  <sheetViews>
    <sheetView showGridLines="0" zoomScale="42" zoomScaleNormal="42" workbookViewId="0">
      <selection activeCell="C53" sqref="C53:N53"/>
    </sheetView>
  </sheetViews>
  <sheetFormatPr defaultColWidth="9" defaultRowHeight="14.1"/>
  <cols>
    <col min="1" max="1" width="3.875" style="120" customWidth="1"/>
    <col min="2" max="2" width="0" style="120" hidden="1" customWidth="1"/>
    <col min="3" max="3" width="18.5" style="120" customWidth="1"/>
    <col min="4" max="4" width="26" style="120" bestFit="1" customWidth="1"/>
    <col min="5" max="5" width="30.5" style="120" bestFit="1" customWidth="1"/>
    <col min="6" max="6" width="31.5" style="120" bestFit="1" customWidth="1"/>
    <col min="7" max="7" width="34.375" style="120" bestFit="1" customWidth="1"/>
    <col min="8" max="8" width="22.875" style="120" bestFit="1" customWidth="1"/>
    <col min="9" max="9" width="27" style="120" bestFit="1" customWidth="1"/>
    <col min="10" max="10" width="22.5" style="120" customWidth="1"/>
    <col min="11" max="11" width="37.375" style="120" bestFit="1" customWidth="1"/>
    <col min="12" max="12" width="38.5" style="120" bestFit="1" customWidth="1"/>
    <col min="13" max="13" width="26" style="120" bestFit="1" customWidth="1"/>
    <col min="14" max="14" width="16.5" style="120" bestFit="1" customWidth="1"/>
    <col min="15" max="15" width="33.5" style="120" customWidth="1"/>
    <col min="16" max="16" width="4" style="120" customWidth="1"/>
    <col min="17" max="17" width="9" style="120"/>
    <col min="18" max="34" width="15.875" style="120" customWidth="1"/>
    <col min="35" max="16384" width="9" style="120"/>
  </cols>
  <sheetData>
    <row r="2" spans="2:15" s="103" customFormat="1">
      <c r="C2" s="370" t="s">
        <v>391</v>
      </c>
      <c r="D2" s="370"/>
      <c r="E2" s="370"/>
      <c r="F2" s="370"/>
      <c r="G2" s="370"/>
      <c r="H2" s="370"/>
      <c r="I2" s="370"/>
      <c r="J2" s="370"/>
      <c r="K2" s="370"/>
      <c r="L2" s="370"/>
      <c r="M2" s="370"/>
      <c r="N2" s="370"/>
      <c r="O2" s="275"/>
    </row>
    <row r="3" spans="2:15" ht="21" customHeight="1">
      <c r="C3" s="393" t="s">
        <v>392</v>
      </c>
      <c r="D3" s="393"/>
      <c r="E3" s="393"/>
      <c r="F3" s="393"/>
      <c r="G3" s="393"/>
      <c r="H3" s="393"/>
      <c r="I3" s="393"/>
      <c r="J3" s="393"/>
      <c r="K3" s="393"/>
      <c r="L3" s="393"/>
      <c r="M3" s="393"/>
      <c r="N3" s="393"/>
      <c r="O3" s="285"/>
    </row>
    <row r="4" spans="2:15" s="103" customFormat="1" ht="15.75" customHeight="1">
      <c r="C4" s="394" t="s">
        <v>393</v>
      </c>
      <c r="D4" s="394"/>
      <c r="E4" s="394"/>
      <c r="F4" s="394"/>
      <c r="G4" s="394"/>
      <c r="H4" s="394"/>
      <c r="I4" s="394"/>
      <c r="J4" s="394"/>
      <c r="K4" s="394"/>
      <c r="L4" s="394"/>
      <c r="M4" s="394"/>
      <c r="N4" s="394"/>
      <c r="O4" s="286"/>
    </row>
    <row r="5" spans="2:15" s="103" customFormat="1" ht="15.75" customHeight="1">
      <c r="C5" s="394" t="s">
        <v>394</v>
      </c>
      <c r="D5" s="394"/>
      <c r="E5" s="394"/>
      <c r="F5" s="394"/>
      <c r="G5" s="394"/>
      <c r="H5" s="394"/>
      <c r="I5" s="394"/>
      <c r="J5" s="394"/>
      <c r="K5" s="394"/>
      <c r="L5" s="394"/>
      <c r="M5" s="394"/>
      <c r="N5" s="394"/>
      <c r="O5" s="286"/>
    </row>
    <row r="6" spans="2:15" s="103" customFormat="1" ht="15.75" customHeight="1">
      <c r="C6" s="394" t="s">
        <v>395</v>
      </c>
      <c r="D6" s="394"/>
      <c r="E6" s="394"/>
      <c r="F6" s="394"/>
      <c r="G6" s="394"/>
      <c r="H6" s="394"/>
      <c r="I6" s="394"/>
      <c r="J6" s="394"/>
      <c r="K6" s="394"/>
      <c r="L6" s="394"/>
      <c r="M6" s="394"/>
      <c r="N6" s="394"/>
      <c r="O6" s="286"/>
    </row>
    <row r="7" spans="2:15" s="103" customFormat="1" ht="15.75" customHeight="1">
      <c r="C7" s="394" t="s">
        <v>396</v>
      </c>
      <c r="D7" s="394"/>
      <c r="E7" s="394"/>
      <c r="F7" s="394"/>
      <c r="G7" s="394"/>
      <c r="H7" s="394"/>
      <c r="I7" s="394"/>
      <c r="J7" s="394"/>
      <c r="K7" s="394"/>
      <c r="L7" s="394"/>
      <c r="M7" s="394"/>
      <c r="N7" s="394"/>
      <c r="O7" s="286"/>
    </row>
    <row r="8" spans="2:15" s="103" customFormat="1" ht="15.75" customHeight="1">
      <c r="C8" s="394" t="s">
        <v>397</v>
      </c>
      <c r="D8" s="394"/>
      <c r="E8" s="394"/>
      <c r="F8" s="394"/>
      <c r="G8" s="394"/>
      <c r="H8" s="394"/>
      <c r="I8" s="394"/>
      <c r="J8" s="394"/>
      <c r="K8" s="394"/>
      <c r="L8" s="394"/>
      <c r="M8" s="394"/>
      <c r="N8" s="394"/>
      <c r="O8" s="286"/>
    </row>
    <row r="9" spans="2:15" s="103" customFormat="1">
      <c r="C9" s="395" t="s">
        <v>39</v>
      </c>
      <c r="D9" s="395"/>
      <c r="E9" s="395"/>
      <c r="F9" s="395"/>
      <c r="G9" s="395"/>
      <c r="H9" s="395"/>
      <c r="I9" s="395"/>
      <c r="J9" s="395"/>
      <c r="K9" s="395"/>
      <c r="L9" s="395"/>
      <c r="M9" s="395"/>
      <c r="N9" s="395"/>
      <c r="O9" s="281"/>
    </row>
    <row r="10" spans="2:15">
      <c r="C10" s="404"/>
      <c r="D10" s="404"/>
      <c r="E10" s="404"/>
      <c r="F10" s="404"/>
      <c r="G10" s="404"/>
      <c r="H10" s="404"/>
      <c r="I10" s="404"/>
      <c r="J10" s="404"/>
      <c r="K10" s="404"/>
      <c r="L10" s="404"/>
      <c r="M10" s="404"/>
      <c r="N10" s="404"/>
    </row>
    <row r="11" spans="2:15" ht="23.1">
      <c r="C11" s="371" t="s">
        <v>398</v>
      </c>
      <c r="D11" s="371"/>
      <c r="E11" s="371"/>
      <c r="F11" s="371"/>
      <c r="G11" s="371"/>
      <c r="H11" s="371"/>
      <c r="I11" s="371"/>
      <c r="J11" s="371"/>
      <c r="K11" s="371"/>
      <c r="L11" s="371"/>
      <c r="M11" s="371"/>
      <c r="N11" s="371"/>
      <c r="O11" s="279"/>
    </row>
    <row r="12" spans="2:15" s="103" customFormat="1" ht="14.25" customHeight="1"/>
    <row r="13" spans="2:15" s="103" customFormat="1" ht="15.75" customHeight="1">
      <c r="B13" s="384" t="s">
        <v>399</v>
      </c>
      <c r="C13" s="384"/>
      <c r="D13" s="384"/>
      <c r="E13" s="384"/>
      <c r="F13" s="384"/>
      <c r="G13" s="384"/>
      <c r="H13" s="384"/>
      <c r="I13" s="384"/>
      <c r="J13" s="384"/>
      <c r="K13" s="384"/>
      <c r="L13" s="384"/>
      <c r="M13" s="384"/>
      <c r="N13" s="384"/>
      <c r="O13" s="283"/>
    </row>
    <row r="14" spans="2:15" s="103" customFormat="1" ht="30">
      <c r="B14" s="103" t="s">
        <v>291</v>
      </c>
      <c r="C14" s="103" t="s">
        <v>400</v>
      </c>
      <c r="D14" s="103" t="s">
        <v>352</v>
      </c>
      <c r="E14" s="103" t="s">
        <v>351</v>
      </c>
      <c r="F14" s="103" t="s">
        <v>401</v>
      </c>
      <c r="G14" s="103" t="s">
        <v>402</v>
      </c>
      <c r="H14" s="103" t="s">
        <v>403</v>
      </c>
      <c r="I14" s="103" t="s">
        <v>404</v>
      </c>
      <c r="J14" s="103" t="s">
        <v>353</v>
      </c>
      <c r="K14" s="103" t="s">
        <v>405</v>
      </c>
      <c r="L14" s="103" t="s">
        <v>406</v>
      </c>
      <c r="M14" s="103" t="s">
        <v>407</v>
      </c>
      <c r="N14" s="103" t="s">
        <v>408</v>
      </c>
      <c r="O14" s="235" t="s">
        <v>409</v>
      </c>
    </row>
    <row r="15" spans="2:15" s="103" customFormat="1">
      <c r="B15" s="103" t="e">
        <f>VLOOKUP(C15,[1]!Companies[#Data],3,FALSE)</f>
        <v>#REF!</v>
      </c>
      <c r="C15" s="103" t="s">
        <v>296</v>
      </c>
      <c r="D15" s="103" t="s">
        <v>273</v>
      </c>
      <c r="E15" s="103" t="s">
        <v>356</v>
      </c>
      <c r="F15" s="103" t="s">
        <v>410</v>
      </c>
      <c r="G15" s="103" t="s">
        <v>410</v>
      </c>
      <c r="H15" s="103" t="s">
        <v>314</v>
      </c>
      <c r="I15" s="103" t="s">
        <v>223</v>
      </c>
      <c r="J15" s="137">
        <v>10000000</v>
      </c>
      <c r="M15" s="103" t="s">
        <v>239</v>
      </c>
      <c r="O15" s="103" t="s">
        <v>56</v>
      </c>
    </row>
    <row r="16" spans="2:15" s="103" customFormat="1">
      <c r="B16" s="103" t="e">
        <f>VLOOKUP(C16,[1]!Companies[#Data],3,FALSE)</f>
        <v>#REF!</v>
      </c>
      <c r="C16" s="103" t="s">
        <v>296</v>
      </c>
      <c r="D16" s="103" t="s">
        <v>273</v>
      </c>
      <c r="E16" s="103" t="s">
        <v>359</v>
      </c>
      <c r="F16" s="103" t="s">
        <v>410</v>
      </c>
      <c r="G16" s="103" t="s">
        <v>410</v>
      </c>
      <c r="H16" s="103" t="s">
        <v>411</v>
      </c>
      <c r="I16" s="103" t="s">
        <v>412</v>
      </c>
      <c r="J16" s="137"/>
      <c r="M16" s="103" t="s">
        <v>239</v>
      </c>
      <c r="O16" s="103" t="s">
        <v>56</v>
      </c>
    </row>
    <row r="17" spans="2:15" s="103" customFormat="1">
      <c r="B17" s="103" t="e">
        <f>VLOOKUP(C17,[1]!Companies[#Data],3,FALSE)</f>
        <v>#REF!</v>
      </c>
      <c r="C17" s="103" t="s">
        <v>296</v>
      </c>
      <c r="D17" s="103" t="s">
        <v>276</v>
      </c>
      <c r="E17" s="103" t="s">
        <v>361</v>
      </c>
      <c r="F17" s="103" t="s">
        <v>64</v>
      </c>
      <c r="G17" s="103" t="s">
        <v>64</v>
      </c>
      <c r="H17" s="103" t="s">
        <v>326</v>
      </c>
      <c r="I17" s="103" t="s">
        <v>412</v>
      </c>
      <c r="J17" s="137"/>
      <c r="M17" s="103" t="s">
        <v>239</v>
      </c>
      <c r="O17" s="103" t="s">
        <v>56</v>
      </c>
    </row>
    <row r="18" spans="2:15" s="103" customFormat="1">
      <c r="B18" s="103" t="e">
        <f>VLOOKUP(C18,[1]!Companies[#Data],3,FALSE)</f>
        <v>#REF!</v>
      </c>
      <c r="C18" s="103" t="s">
        <v>296</v>
      </c>
      <c r="D18" s="103" t="s">
        <v>276</v>
      </c>
      <c r="E18" s="103" t="s">
        <v>363</v>
      </c>
      <c r="F18" s="103" t="s">
        <v>64</v>
      </c>
      <c r="G18" s="103" t="s">
        <v>64</v>
      </c>
      <c r="H18" s="103" t="s">
        <v>326</v>
      </c>
      <c r="I18" s="103" t="s">
        <v>412</v>
      </c>
      <c r="J18" s="137"/>
      <c r="M18" s="103" t="s">
        <v>239</v>
      </c>
      <c r="O18" s="103" t="s">
        <v>56</v>
      </c>
    </row>
    <row r="19" spans="2:15" s="103" customFormat="1">
      <c r="B19" s="103" t="e">
        <f>VLOOKUP(C19,[1]!Companies[#Data],3,FALSE)</f>
        <v>#REF!</v>
      </c>
      <c r="C19" s="103" t="s">
        <v>296</v>
      </c>
      <c r="D19" s="103" t="s">
        <v>277</v>
      </c>
      <c r="E19" s="103" t="s">
        <v>364</v>
      </c>
      <c r="F19" s="103" t="s">
        <v>64</v>
      </c>
      <c r="G19" s="103" t="s">
        <v>64</v>
      </c>
      <c r="H19" s="103" t="s">
        <v>314</v>
      </c>
      <c r="I19" s="103" t="s">
        <v>412</v>
      </c>
      <c r="J19" s="137"/>
      <c r="M19" s="103" t="s">
        <v>239</v>
      </c>
      <c r="O19" s="103" t="s">
        <v>56</v>
      </c>
    </row>
    <row r="20" spans="2:15" s="103" customFormat="1">
      <c r="B20" s="103" t="e">
        <f>VLOOKUP(C20,[1]!Companies[#Data],3,FALSE)</f>
        <v>#REF!</v>
      </c>
      <c r="C20" s="103" t="s">
        <v>296</v>
      </c>
      <c r="D20" s="103" t="s">
        <v>277</v>
      </c>
      <c r="E20" s="103" t="s">
        <v>366</v>
      </c>
      <c r="F20" s="103" t="s">
        <v>64</v>
      </c>
      <c r="G20" s="103" t="s">
        <v>64</v>
      </c>
      <c r="H20" s="103" t="s">
        <v>314</v>
      </c>
      <c r="I20" s="103" t="s">
        <v>223</v>
      </c>
      <c r="J20" s="137">
        <v>755000</v>
      </c>
      <c r="M20" s="103" t="s">
        <v>239</v>
      </c>
      <c r="O20" s="103" t="s">
        <v>56</v>
      </c>
    </row>
    <row r="21" spans="2:15" s="103" customFormat="1">
      <c r="B21" s="103" t="e">
        <f>VLOOKUP(C21,[1]!Companies[#Data],3,FALSE)</f>
        <v>#REF!</v>
      </c>
      <c r="C21" s="103" t="s">
        <v>296</v>
      </c>
      <c r="D21" s="103" t="s">
        <v>277</v>
      </c>
      <c r="E21" s="103" t="s">
        <v>368</v>
      </c>
      <c r="F21" s="103" t="s">
        <v>64</v>
      </c>
      <c r="G21" s="103" t="s">
        <v>64</v>
      </c>
      <c r="H21" s="103" t="s">
        <v>314</v>
      </c>
      <c r="I21" s="103" t="s">
        <v>223</v>
      </c>
      <c r="J21" s="137">
        <v>2870000</v>
      </c>
      <c r="M21" s="103" t="s">
        <v>239</v>
      </c>
      <c r="O21" s="103" t="s">
        <v>56</v>
      </c>
    </row>
    <row r="22" spans="2:15" s="103" customFormat="1">
      <c r="B22" s="103" t="e">
        <f>VLOOKUP(C22,[1]!Companies[#Data],3,FALSE)</f>
        <v>#REF!</v>
      </c>
      <c r="C22" s="103" t="s">
        <v>296</v>
      </c>
      <c r="D22" s="103" t="s">
        <v>279</v>
      </c>
      <c r="E22" s="103" t="s">
        <v>371</v>
      </c>
      <c r="F22" s="103" t="s">
        <v>64</v>
      </c>
      <c r="G22" s="103" t="s">
        <v>64</v>
      </c>
      <c r="H22" s="103" t="s">
        <v>318</v>
      </c>
      <c r="I22" s="103" t="s">
        <v>412</v>
      </c>
      <c r="J22" s="137"/>
      <c r="M22" s="103" t="s">
        <v>239</v>
      </c>
      <c r="O22" s="103" t="s">
        <v>56</v>
      </c>
    </row>
    <row r="23" spans="2:15" s="103" customFormat="1">
      <c r="B23" s="103" t="e">
        <f>VLOOKUP(C23,[1]!Companies[#Data],3,FALSE)</f>
        <v>#REF!</v>
      </c>
      <c r="C23" s="103" t="s">
        <v>296</v>
      </c>
      <c r="D23" s="103" t="s">
        <v>279</v>
      </c>
      <c r="E23" s="103" t="s">
        <v>372</v>
      </c>
      <c r="F23" s="103" t="s">
        <v>64</v>
      </c>
      <c r="G23" s="103" t="s">
        <v>64</v>
      </c>
      <c r="H23" s="103" t="s">
        <v>326</v>
      </c>
      <c r="I23" s="103" t="s">
        <v>412</v>
      </c>
      <c r="J23" s="137"/>
      <c r="M23" s="103" t="s">
        <v>239</v>
      </c>
      <c r="O23" s="103" t="s">
        <v>56</v>
      </c>
    </row>
    <row r="24" spans="2:15" s="103" customFormat="1">
      <c r="B24" s="103" t="e">
        <f>VLOOKUP(C24,[1]!Companies[#Data],3,FALSE)</f>
        <v>#REF!</v>
      </c>
      <c r="C24" s="103" t="s">
        <v>300</v>
      </c>
      <c r="D24" s="103" t="s">
        <v>276</v>
      </c>
      <c r="E24" s="103" t="s">
        <v>371</v>
      </c>
      <c r="F24" s="103" t="s">
        <v>64</v>
      </c>
      <c r="G24" s="103" t="s">
        <v>64</v>
      </c>
      <c r="H24" s="103" t="s">
        <v>318</v>
      </c>
      <c r="I24" s="103" t="s">
        <v>412</v>
      </c>
      <c r="J24" s="137"/>
      <c r="M24" s="103" t="s">
        <v>239</v>
      </c>
      <c r="O24" s="103" t="s">
        <v>56</v>
      </c>
    </row>
    <row r="25" spans="2:15" s="103" customFormat="1">
      <c r="B25" s="103" t="e">
        <f>VLOOKUP(C25,[1]!Companies[#Data],3,FALSE)</f>
        <v>#REF!</v>
      </c>
      <c r="C25" s="103" t="s">
        <v>300</v>
      </c>
      <c r="D25" s="103" t="s">
        <v>276</v>
      </c>
      <c r="E25" s="103" t="s">
        <v>372</v>
      </c>
      <c r="F25" s="103" t="s">
        <v>64</v>
      </c>
      <c r="G25" s="103" t="s">
        <v>410</v>
      </c>
      <c r="H25" s="103" t="s">
        <v>326</v>
      </c>
      <c r="I25" s="103" t="s">
        <v>223</v>
      </c>
      <c r="J25" s="137">
        <v>1000000</v>
      </c>
      <c r="M25" s="103" t="s">
        <v>239</v>
      </c>
      <c r="O25" s="103" t="s">
        <v>56</v>
      </c>
    </row>
    <row r="26" spans="2:15" s="103" customFormat="1">
      <c r="B26" s="103" t="e">
        <f>VLOOKUP(C26,[1]!Companies[#Data],3,FALSE)</f>
        <v>#REF!</v>
      </c>
      <c r="C26" s="103" t="s">
        <v>300</v>
      </c>
      <c r="D26" s="103" t="s">
        <v>277</v>
      </c>
      <c r="E26" s="103" t="s">
        <v>368</v>
      </c>
      <c r="F26" s="103" t="s">
        <v>64</v>
      </c>
      <c r="G26" s="103" t="s">
        <v>64</v>
      </c>
      <c r="H26" s="103" t="s">
        <v>318</v>
      </c>
      <c r="I26" s="103" t="s">
        <v>412</v>
      </c>
      <c r="J26" s="137"/>
      <c r="M26" s="103" t="s">
        <v>239</v>
      </c>
      <c r="O26" s="103" t="s">
        <v>56</v>
      </c>
    </row>
    <row r="27" spans="2:15" s="103" customFormat="1">
      <c r="B27" s="103" t="e">
        <f>VLOOKUP(C27,[1]!Companies[#Data],3,FALSE)</f>
        <v>#REF!</v>
      </c>
      <c r="C27" s="103" t="s">
        <v>300</v>
      </c>
      <c r="D27" s="103" t="s">
        <v>277</v>
      </c>
      <c r="E27" s="103" t="s">
        <v>366</v>
      </c>
      <c r="F27" s="103" t="s">
        <v>64</v>
      </c>
      <c r="G27" s="103" t="s">
        <v>64</v>
      </c>
      <c r="H27" s="103" t="s">
        <v>318</v>
      </c>
      <c r="I27" s="103" t="s">
        <v>412</v>
      </c>
      <c r="J27" s="137"/>
      <c r="M27" s="103" t="s">
        <v>239</v>
      </c>
      <c r="O27" s="103" t="s">
        <v>56</v>
      </c>
    </row>
    <row r="28" spans="2:15" s="103" customFormat="1">
      <c r="B28" s="103" t="e">
        <f>VLOOKUP(C28,[1]!Companies[#Data],3,FALSE)</f>
        <v>#REF!</v>
      </c>
      <c r="C28" s="103" t="s">
        <v>300</v>
      </c>
      <c r="D28" s="103" t="s">
        <v>277</v>
      </c>
      <c r="E28" s="103" t="s">
        <v>368</v>
      </c>
      <c r="F28" s="103" t="s">
        <v>64</v>
      </c>
      <c r="G28" s="103" t="s">
        <v>64</v>
      </c>
      <c r="H28" s="103" t="s">
        <v>318</v>
      </c>
      <c r="I28" s="103" t="s">
        <v>412</v>
      </c>
      <c r="J28" s="137"/>
      <c r="M28" s="103" t="s">
        <v>239</v>
      </c>
      <c r="O28" s="103" t="s">
        <v>56</v>
      </c>
    </row>
    <row r="29" spans="2:15" s="103" customFormat="1">
      <c r="B29" s="103" t="e">
        <f>VLOOKUP(C29,[1]!Companies[#Data],3,FALSE)</f>
        <v>#REF!</v>
      </c>
      <c r="C29" s="103" t="s">
        <v>300</v>
      </c>
      <c r="D29" s="103" t="s">
        <v>279</v>
      </c>
      <c r="E29" s="103" t="s">
        <v>371</v>
      </c>
      <c r="F29" s="103" t="s">
        <v>64</v>
      </c>
      <c r="G29" s="103" t="s">
        <v>64</v>
      </c>
      <c r="H29" s="103" t="s">
        <v>318</v>
      </c>
      <c r="I29" s="103" t="s">
        <v>412</v>
      </c>
      <c r="J29" s="137"/>
      <c r="M29" s="103" t="s">
        <v>239</v>
      </c>
      <c r="O29" s="103" t="s">
        <v>56</v>
      </c>
    </row>
    <row r="30" spans="2:15" s="103" customFormat="1">
      <c r="B30" s="103" t="e">
        <f>VLOOKUP(C30,[1]!Companies[#Data],3,FALSE)</f>
        <v>#REF!</v>
      </c>
      <c r="C30" s="103" t="s">
        <v>300</v>
      </c>
      <c r="D30" s="103" t="s">
        <v>279</v>
      </c>
      <c r="E30" s="103" t="s">
        <v>372</v>
      </c>
      <c r="F30" s="103" t="s">
        <v>64</v>
      </c>
      <c r="G30" s="103" t="s">
        <v>64</v>
      </c>
      <c r="H30" s="103" t="s">
        <v>318</v>
      </c>
      <c r="I30" s="103" t="s">
        <v>412</v>
      </c>
      <c r="J30" s="137"/>
      <c r="M30" s="103" t="s">
        <v>239</v>
      </c>
      <c r="O30" s="103" t="s">
        <v>56</v>
      </c>
    </row>
    <row r="31" spans="2:15" s="103" customFormat="1">
      <c r="B31" s="117" t="e">
        <f>VLOOKUP(C31,[1]!Companies[#Data],3,FALSE)</f>
        <v>#REF!</v>
      </c>
      <c r="C31" s="117" t="s">
        <v>281</v>
      </c>
      <c r="H31" s="117"/>
      <c r="J31" s="137"/>
      <c r="O31" s="103" t="s">
        <v>56</v>
      </c>
    </row>
    <row r="32" spans="2:15" s="103" customFormat="1" ht="15" thickBot="1">
      <c r="G32" s="110"/>
    </row>
    <row r="33" spans="3:15" s="103" customFormat="1" ht="15" thickBot="1">
      <c r="G33" s="110"/>
      <c r="H33" s="136" t="s">
        <v>376</v>
      </c>
      <c r="I33" s="133"/>
      <c r="J33" s="119">
        <f>SUMIF(Table10[Reporting currency],"USD",Table10[Revenue value])+(IFERROR(SUMIF(Table10[Reporting currency],"&lt;&gt;USD",Table10[Revenue value])/'[1]Part 1 - About'!$E$45,0))</f>
        <v>14625000</v>
      </c>
    </row>
    <row r="34" spans="3:15" s="103" customFormat="1" ht="15" thickBot="1">
      <c r="G34" s="110"/>
      <c r="H34" s="135"/>
      <c r="I34" s="135"/>
      <c r="J34" s="134"/>
    </row>
    <row r="35" spans="3:15" s="103" customFormat="1" ht="17.100000000000001" thickBot="1">
      <c r="G35" s="110"/>
      <c r="H35" s="118" t="str">
        <f>"Total in "&amp;'[1]Part 1 - About'!$E$44</f>
        <v>Total in XXX</v>
      </c>
      <c r="I35" s="133"/>
      <c r="J35" s="119">
        <f>IF('[1]Part 1 - About'!$E$44="USD",0,SUMIF(Table10[Reporting currency],'[1]Part 1 - About'!$E$44,Table10[Revenue value]))+(IFERROR(SUMIF(Table10[Reporting currency],"USD",Table10[Revenue value])*'[1]Part 1 - About'!$E$45,0))</f>
        <v>0</v>
      </c>
    </row>
    <row r="36" spans="3:15" s="103" customFormat="1"/>
    <row r="37" spans="3:15" ht="23.25" customHeight="1">
      <c r="C37" s="396" t="s">
        <v>377</v>
      </c>
      <c r="D37" s="396"/>
      <c r="E37" s="396"/>
      <c r="F37" s="396"/>
      <c r="G37" s="396"/>
      <c r="H37" s="396"/>
      <c r="I37" s="396"/>
      <c r="J37" s="396"/>
      <c r="K37" s="396"/>
      <c r="L37" s="396"/>
      <c r="M37" s="396"/>
      <c r="N37" s="396"/>
      <c r="O37" s="287"/>
    </row>
    <row r="38" spans="3:15" s="103" customFormat="1">
      <c r="C38" s="392" t="s">
        <v>378</v>
      </c>
      <c r="D38" s="392"/>
      <c r="E38" s="392"/>
      <c r="F38" s="392"/>
      <c r="G38" s="392"/>
      <c r="H38" s="392"/>
      <c r="I38" s="392"/>
      <c r="J38" s="392"/>
      <c r="K38" s="392"/>
      <c r="L38" s="392"/>
      <c r="M38" s="392"/>
      <c r="N38" s="392"/>
      <c r="O38" s="284"/>
    </row>
    <row r="39" spans="3:15" s="103" customFormat="1">
      <c r="C39" s="392"/>
      <c r="D39" s="392"/>
      <c r="E39" s="392"/>
      <c r="F39" s="392"/>
      <c r="G39" s="392"/>
      <c r="H39" s="392"/>
      <c r="I39" s="392"/>
      <c r="J39" s="392"/>
      <c r="K39" s="392"/>
      <c r="L39" s="392"/>
      <c r="M39" s="392"/>
      <c r="N39" s="392"/>
      <c r="O39" s="284"/>
    </row>
    <row r="40" spans="3:15" s="103" customFormat="1">
      <c r="C40" s="392" t="s">
        <v>379</v>
      </c>
      <c r="D40" s="392"/>
      <c r="E40" s="392"/>
      <c r="F40" s="392"/>
      <c r="G40" s="392"/>
      <c r="H40" s="392"/>
      <c r="I40" s="392"/>
      <c r="J40" s="392"/>
      <c r="K40" s="392"/>
      <c r="L40" s="392"/>
      <c r="M40" s="392"/>
      <c r="N40" s="392"/>
      <c r="O40" s="284"/>
    </row>
    <row r="41" spans="3:15" s="103" customFormat="1">
      <c r="C41" s="392" t="s">
        <v>381</v>
      </c>
      <c r="D41" s="392"/>
      <c r="E41" s="392"/>
      <c r="F41" s="392"/>
      <c r="G41" s="392"/>
      <c r="H41" s="392"/>
      <c r="I41" s="392"/>
      <c r="J41" s="392"/>
      <c r="K41" s="392"/>
      <c r="L41" s="392"/>
      <c r="M41" s="392"/>
      <c r="N41" s="392"/>
      <c r="O41" s="284"/>
    </row>
    <row r="42" spans="3:15" s="103" customFormat="1">
      <c r="C42" s="392" t="s">
        <v>387</v>
      </c>
      <c r="D42" s="392"/>
      <c r="E42" s="392"/>
      <c r="F42" s="392"/>
      <c r="G42" s="392"/>
      <c r="H42" s="392"/>
      <c r="I42" s="392"/>
      <c r="J42" s="392"/>
      <c r="K42" s="392"/>
      <c r="L42" s="392"/>
      <c r="M42" s="392"/>
      <c r="N42" s="392"/>
      <c r="O42" s="284"/>
    </row>
    <row r="43" spans="3:15" s="103" customFormat="1">
      <c r="C43" s="392" t="s">
        <v>389</v>
      </c>
      <c r="D43" s="392"/>
      <c r="E43" s="392"/>
      <c r="F43" s="392"/>
      <c r="G43" s="392"/>
      <c r="H43" s="392"/>
      <c r="I43" s="392"/>
      <c r="J43" s="392"/>
      <c r="K43" s="392"/>
      <c r="L43" s="392"/>
      <c r="M43" s="392"/>
      <c r="N43" s="392"/>
      <c r="O43" s="284"/>
    </row>
    <row r="44" spans="3:15" s="103" customFormat="1">
      <c r="C44" s="392" t="s">
        <v>390</v>
      </c>
      <c r="D44" s="392"/>
      <c r="E44" s="392"/>
      <c r="F44" s="392"/>
      <c r="G44" s="392"/>
      <c r="H44" s="392"/>
      <c r="I44" s="392"/>
      <c r="J44" s="392"/>
      <c r="K44" s="392"/>
      <c r="L44" s="392"/>
      <c r="M44" s="392"/>
      <c r="N44" s="392"/>
      <c r="O44" s="284"/>
    </row>
    <row r="45" spans="3:15" s="103" customFormat="1">
      <c r="C45" s="392"/>
      <c r="D45" s="392"/>
      <c r="E45" s="392"/>
      <c r="F45" s="392"/>
      <c r="G45" s="392"/>
      <c r="H45" s="392"/>
      <c r="I45" s="392"/>
      <c r="J45" s="392"/>
      <c r="K45" s="392"/>
      <c r="L45" s="392"/>
      <c r="M45" s="392"/>
      <c r="N45" s="392"/>
      <c r="O45" s="284"/>
    </row>
    <row r="46" spans="3:15" s="103" customFormat="1" ht="16.5" customHeight="1" thickBot="1">
      <c r="C46" s="391"/>
      <c r="D46" s="391"/>
      <c r="E46" s="391"/>
      <c r="F46" s="391"/>
      <c r="G46" s="391"/>
      <c r="H46" s="391"/>
      <c r="I46" s="391"/>
      <c r="J46" s="391"/>
      <c r="K46" s="391"/>
      <c r="L46" s="391"/>
      <c r="M46" s="391"/>
      <c r="N46" s="391"/>
      <c r="O46" s="280"/>
    </row>
    <row r="47" spans="3:15" s="103" customFormat="1">
      <c r="C47" s="375"/>
      <c r="D47" s="375"/>
      <c r="E47" s="375"/>
      <c r="F47" s="375"/>
      <c r="G47" s="375"/>
      <c r="H47" s="375"/>
      <c r="I47" s="375"/>
      <c r="J47" s="375"/>
      <c r="K47" s="375"/>
      <c r="L47" s="375"/>
      <c r="M47" s="375"/>
      <c r="N47" s="375"/>
      <c r="O47" s="280"/>
    </row>
    <row r="48" spans="3:15" s="103" customFormat="1" ht="15" thickBot="1">
      <c r="C48" s="366"/>
      <c r="D48" s="367"/>
      <c r="E48" s="367"/>
      <c r="F48" s="367"/>
      <c r="G48" s="367"/>
      <c r="H48" s="367"/>
      <c r="I48" s="367"/>
      <c r="J48" s="367"/>
      <c r="K48" s="367"/>
      <c r="L48" s="367"/>
      <c r="M48" s="367"/>
      <c r="N48" s="367"/>
      <c r="O48" s="278"/>
    </row>
    <row r="49" spans="3:15" s="103" customFormat="1">
      <c r="C49" s="368"/>
      <c r="D49" s="369"/>
      <c r="E49" s="369"/>
      <c r="F49" s="369"/>
      <c r="G49" s="369"/>
      <c r="H49" s="369"/>
      <c r="I49" s="369"/>
      <c r="J49" s="369"/>
      <c r="K49" s="369"/>
      <c r="L49" s="369"/>
      <c r="M49" s="369"/>
      <c r="N49" s="369"/>
      <c r="O49" s="278"/>
    </row>
    <row r="50" spans="3:15" s="103" customFormat="1" ht="15" thickBot="1">
      <c r="C50" s="376"/>
      <c r="D50" s="376"/>
      <c r="E50" s="376"/>
      <c r="F50" s="376"/>
      <c r="G50" s="376"/>
      <c r="H50" s="376"/>
      <c r="I50" s="376"/>
      <c r="J50" s="376"/>
      <c r="K50" s="376"/>
      <c r="L50" s="376"/>
      <c r="M50" s="376"/>
      <c r="N50" s="376"/>
      <c r="O50" s="280"/>
    </row>
    <row r="51" spans="3:15" s="103" customFormat="1">
      <c r="C51" s="326" t="s">
        <v>30</v>
      </c>
      <c r="D51" s="326"/>
      <c r="E51" s="326"/>
      <c r="F51" s="326"/>
      <c r="G51" s="326"/>
      <c r="H51" s="326"/>
      <c r="I51" s="326"/>
      <c r="J51" s="326"/>
      <c r="K51" s="326"/>
      <c r="L51" s="326"/>
      <c r="M51" s="326"/>
      <c r="N51" s="326"/>
      <c r="O51" s="274"/>
    </row>
    <row r="52" spans="3:15" s="103" customFormat="1" ht="15.75" customHeight="1">
      <c r="C52" s="321" t="s">
        <v>31</v>
      </c>
      <c r="D52" s="321"/>
      <c r="E52" s="321"/>
      <c r="F52" s="321"/>
      <c r="G52" s="321"/>
      <c r="H52" s="321"/>
      <c r="I52" s="321"/>
      <c r="J52" s="321"/>
      <c r="K52" s="321"/>
      <c r="L52" s="321"/>
      <c r="M52" s="321"/>
      <c r="N52" s="321"/>
      <c r="O52" s="272"/>
    </row>
    <row r="53" spans="3:15" s="103" customFormat="1">
      <c r="C53" s="326" t="s">
        <v>333</v>
      </c>
      <c r="D53" s="326"/>
      <c r="E53" s="326"/>
      <c r="F53" s="326"/>
      <c r="G53" s="326"/>
      <c r="H53" s="326"/>
      <c r="I53" s="326"/>
      <c r="J53" s="326"/>
      <c r="K53" s="326"/>
      <c r="L53" s="326"/>
      <c r="M53" s="326"/>
      <c r="N53" s="326"/>
      <c r="O53" s="274"/>
    </row>
    <row r="56" spans="3:15">
      <c r="J56" s="132"/>
    </row>
    <row r="57" spans="3:15">
      <c r="J57" s="132"/>
      <c r="K57" s="131"/>
    </row>
    <row r="59" spans="3:15">
      <c r="K59" s="131"/>
    </row>
  </sheetData>
  <protectedRanges>
    <protectedRange algorithmName="SHA-512" hashValue="19r0bVvPR7yZA0UiYij7Tv1CBk3noIABvFePbLhCJ4nk3L6A+Fy+RdPPS3STf+a52x4pG2PQK4FAkXK9epnlIA==" saltValue="gQC4yrLvnbJqxYZ0KSEoZA==" spinCount="100000" sqref="C32:D35 B15:D31 H15:H31 F32:H34 F35:G35" name="Government revenues_1"/>
    <protectedRange algorithmName="SHA-512" hashValue="19r0bVvPR7yZA0UiYij7Tv1CBk3noIABvFePbLhCJ4nk3L6A+Fy+RdPPS3STf+a52x4pG2PQK4FAkXK9epnlIA==" saltValue="gQC4yrLvnbJqxYZ0KSEoZA==" spinCount="100000" sqref="I15:I30 I33:I35" name="Government revenues_2"/>
  </protectedRanges>
  <mergeCells count="28">
    <mergeCell ref="C7:N7"/>
    <mergeCell ref="C8:N8"/>
    <mergeCell ref="C9:N9"/>
    <mergeCell ref="C44:N44"/>
    <mergeCell ref="C45:N45"/>
    <mergeCell ref="C10:N10"/>
    <mergeCell ref="C11:N11"/>
    <mergeCell ref="C37:N37"/>
    <mergeCell ref="C38:N38"/>
    <mergeCell ref="C39:N39"/>
    <mergeCell ref="C2:N2"/>
    <mergeCell ref="C3:N3"/>
    <mergeCell ref="C4:N4"/>
    <mergeCell ref="C5:N5"/>
    <mergeCell ref="C6:N6"/>
    <mergeCell ref="C53:N53"/>
    <mergeCell ref="B13:N13"/>
    <mergeCell ref="C47:N47"/>
    <mergeCell ref="C48:N48"/>
    <mergeCell ref="C49:N49"/>
    <mergeCell ref="C50:N50"/>
    <mergeCell ref="C51:N51"/>
    <mergeCell ref="C52:N52"/>
    <mergeCell ref="C46:N46"/>
    <mergeCell ref="C40:N40"/>
    <mergeCell ref="C41:N41"/>
    <mergeCell ref="C42:N42"/>
    <mergeCell ref="C43:N43"/>
  </mergeCells>
  <hyperlinks>
    <hyperlink ref="B13" r:id="rId1" location="r4-1" display="EITI Requirement 4.1" xr:uid="{C2EB4DE3-FE2A-4B0E-A9A2-A17B452456B1}"/>
  </hyperlinks>
  <pageMargins left="0.7" right="0.7" top="0.75" bottom="0.75" header="0.3" footer="0.3"/>
  <pageSetup paperSize="9" orientation="portrait"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787C6-D399-4549-ABCE-9E456122CB43}">
  <sheetPr codeName="Sheet16"/>
  <dimension ref="A1:U29"/>
  <sheetViews>
    <sheetView zoomScale="30" zoomScaleNormal="30" workbookViewId="0">
      <selection activeCell="P60" sqref="P60"/>
    </sheetView>
  </sheetViews>
  <sheetFormatPr defaultColWidth="10.5" defaultRowHeight="15.95"/>
  <cols>
    <col min="1" max="1" width="14.875" style="241" customWidth="1"/>
    <col min="2" max="2" width="50.5" style="241" customWidth="1"/>
    <col min="3" max="3" width="2.5" style="241" customWidth="1"/>
    <col min="4" max="4" width="24" style="241" customWidth="1"/>
    <col min="5" max="5" width="2.5" style="241" customWidth="1"/>
    <col min="6" max="6" width="24" style="241" customWidth="1"/>
    <col min="7" max="7" width="2.5" style="241" customWidth="1"/>
    <col min="8" max="8" width="24" style="241" customWidth="1"/>
    <col min="9" max="9" width="2.5" style="241" customWidth="1"/>
    <col min="10" max="10" width="39.5" style="241" customWidth="1"/>
    <col min="11" max="11" width="2.5" style="241" customWidth="1"/>
    <col min="12" max="12" width="36.125" style="241" customWidth="1"/>
    <col min="13" max="13" width="2.5"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413</v>
      </c>
    </row>
    <row r="3" spans="1:21" s="41" customFormat="1" ht="90">
      <c r="A3" s="277" t="s">
        <v>414</v>
      </c>
      <c r="B3" s="302" t="s">
        <v>415</v>
      </c>
      <c r="D3" s="10" t="s">
        <v>102</v>
      </c>
      <c r="F3" s="59"/>
      <c r="H3" s="59"/>
      <c r="J3" s="50"/>
      <c r="L3" s="50"/>
      <c r="N3" s="40"/>
      <c r="P3" s="40"/>
      <c r="R3" s="40"/>
      <c r="T3" s="40"/>
    </row>
    <row r="4" spans="1:21" s="39" customFormat="1" ht="18">
      <c r="A4" s="57"/>
      <c r="B4" s="48"/>
      <c r="D4" s="48"/>
      <c r="F4" s="48"/>
      <c r="H4" s="48"/>
      <c r="J4" s="49"/>
      <c r="L4" s="41"/>
      <c r="N4" s="49"/>
    </row>
    <row r="5" spans="1:21" s="54" customFormat="1" ht="75.95">
      <c r="A5" s="52"/>
      <c r="B5" s="53"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57"/>
      <c r="B6" s="48"/>
      <c r="D6" s="48"/>
      <c r="F6" s="48"/>
      <c r="H6" s="48"/>
      <c r="J6" s="49"/>
      <c r="N6" s="49"/>
      <c r="P6" s="49"/>
      <c r="R6" s="49"/>
      <c r="T6" s="49"/>
    </row>
    <row r="7" spans="1:21" s="41" customFormat="1" ht="30">
      <c r="A7" s="277" t="s">
        <v>127</v>
      </c>
      <c r="B7" s="58" t="s">
        <v>416</v>
      </c>
      <c r="D7" s="10" t="s">
        <v>129</v>
      </c>
      <c r="F7" s="59"/>
      <c r="H7" s="59"/>
      <c r="J7" s="50"/>
      <c r="K7" s="39"/>
      <c r="L7" s="50"/>
      <c r="M7" s="39"/>
      <c r="N7" s="40"/>
      <c r="O7" s="39"/>
      <c r="P7" s="40"/>
      <c r="Q7" s="39"/>
      <c r="R7" s="40"/>
      <c r="T7" s="40"/>
    </row>
    <row r="8" spans="1:21" s="39" customFormat="1" ht="18">
      <c r="A8" s="57"/>
      <c r="B8" s="48"/>
      <c r="D8" s="48"/>
      <c r="F8" s="48"/>
      <c r="H8" s="48"/>
      <c r="J8" s="49"/>
      <c r="N8" s="49"/>
      <c r="P8" s="49"/>
      <c r="R8" s="49"/>
      <c r="T8" s="49"/>
    </row>
    <row r="9" spans="1:21" s="39" customFormat="1" ht="45">
      <c r="A9" s="57"/>
      <c r="B9" s="55" t="s">
        <v>417</v>
      </c>
      <c r="D9" s="10" t="s">
        <v>129</v>
      </c>
      <c r="F9" s="10" t="str">
        <f>IF(D9=[2]Lists!$K$4,"&lt; Input URL to data source &gt;",IF(D9=[2]Lists!$K$5,"&lt; Reference section in EITI Report or URL &gt;",IF(D9=[2]Lists!$K$6,"&lt; Reference evidence of non-applicability &gt;","")))</f>
        <v/>
      </c>
      <c r="H9" s="10" t="str">
        <f>IF(F9=[2]Lists!$K$4,"&lt; Input URL to data source &gt;",IF(F9=[2]Lists!$K$5,"&lt; Reference section in EITI Report or URL &gt;",IF(F9=[2]Lists!$K$6,"&lt; Reference evidence of non-applicability &gt;","")))</f>
        <v/>
      </c>
      <c r="J9" s="341"/>
      <c r="L9" s="50"/>
      <c r="N9" s="40"/>
      <c r="P9" s="40"/>
      <c r="R9" s="40"/>
      <c r="T9" s="40"/>
    </row>
    <row r="10" spans="1:21" s="9" customFormat="1" ht="30">
      <c r="A10" s="14"/>
      <c r="B10" s="55" t="s">
        <v>418</v>
      </c>
      <c r="D10" s="10" t="s">
        <v>116</v>
      </c>
      <c r="F10" s="10" t="str">
        <f>IF(D10=[2]Lists!$K$4,"&lt; Input URL to data source &gt;",IF(D10=[2]Lists!$K$5,"&lt; Reference section in EITI Report or URL &gt;",IF(D10=[2]Lists!$K$6,"&lt; Reference evidence of non-applicability &gt;","")))</f>
        <v/>
      </c>
      <c r="G10" s="39"/>
      <c r="H10" s="10" t="str">
        <f>IF(F10=[2]Lists!$K$4,"&lt; Input URL to data source &gt;",IF(F10=[2]Lists!$K$5,"&lt; Reference section in EITI Report or URL &gt;",IF(F10=[2]Lists!$K$6,"&lt; Reference evidence of non-applicability &gt;","")))</f>
        <v/>
      </c>
      <c r="I10" s="39"/>
      <c r="J10" s="342"/>
      <c r="K10" s="39"/>
      <c r="L10" s="50"/>
      <c r="M10" s="39"/>
      <c r="N10" s="40"/>
      <c r="O10" s="39"/>
      <c r="P10" s="40"/>
      <c r="Q10" s="39"/>
      <c r="R10" s="40"/>
      <c r="S10" s="39"/>
      <c r="T10" s="40"/>
      <c r="U10" s="39"/>
    </row>
    <row r="11" spans="1:21" s="9" customFormat="1" ht="15">
      <c r="A11" s="14"/>
      <c r="B11" s="56" t="s">
        <v>419</v>
      </c>
      <c r="D11" s="28"/>
      <c r="F11" s="28"/>
      <c r="G11" s="41"/>
      <c r="H11" s="28"/>
      <c r="I11" s="41"/>
      <c r="J11" s="342"/>
      <c r="K11" s="41"/>
      <c r="L11" s="50"/>
      <c r="M11" s="41"/>
      <c r="N11" s="40"/>
      <c r="O11" s="41"/>
      <c r="P11" s="40"/>
      <c r="Q11" s="41"/>
      <c r="R11" s="40"/>
      <c r="S11" s="41"/>
      <c r="T11" s="40"/>
      <c r="U11" s="41"/>
    </row>
    <row r="12" spans="1:21" s="9" customFormat="1" ht="18">
      <c r="A12" s="14"/>
      <c r="B12" s="24" t="s">
        <v>221</v>
      </c>
      <c r="D12" s="10" t="s">
        <v>82</v>
      </c>
      <c r="F12" s="10" t="s">
        <v>222</v>
      </c>
      <c r="G12" s="39"/>
      <c r="H12" s="10" t="s">
        <v>222</v>
      </c>
      <c r="I12" s="39"/>
      <c r="J12" s="342"/>
      <c r="K12" s="39"/>
      <c r="L12" s="50"/>
      <c r="M12" s="39"/>
      <c r="N12" s="40"/>
      <c r="O12" s="39"/>
      <c r="P12" s="40"/>
      <c r="Q12" s="39"/>
      <c r="R12" s="40"/>
      <c r="S12" s="39"/>
      <c r="T12" s="40"/>
      <c r="U12" s="39"/>
    </row>
    <row r="13" spans="1:21" s="9" customFormat="1" ht="15">
      <c r="A13" s="14"/>
      <c r="B13" s="24" t="s">
        <v>224</v>
      </c>
      <c r="D13" s="10" t="s">
        <v>82</v>
      </c>
      <c r="F13" s="10" t="s">
        <v>225</v>
      </c>
      <c r="G13" s="41"/>
      <c r="H13" s="10" t="s">
        <v>225</v>
      </c>
      <c r="I13" s="41"/>
      <c r="J13" s="342"/>
      <c r="K13" s="41"/>
      <c r="L13" s="50"/>
      <c r="M13" s="41"/>
      <c r="N13" s="40"/>
      <c r="O13" s="41"/>
      <c r="P13" s="40"/>
      <c r="Q13" s="41"/>
      <c r="R13" s="40"/>
      <c r="S13" s="41"/>
      <c r="T13" s="40"/>
      <c r="U13" s="41"/>
    </row>
    <row r="14" spans="1:21" s="9" customFormat="1" ht="18">
      <c r="A14" s="14"/>
      <c r="B14" s="24" t="s">
        <v>232</v>
      </c>
      <c r="D14" s="10" t="s">
        <v>82</v>
      </c>
      <c r="F14" s="10" t="s">
        <v>230</v>
      </c>
      <c r="G14" s="39"/>
      <c r="H14" s="10" t="s">
        <v>230</v>
      </c>
      <c r="I14" s="39"/>
      <c r="J14" s="342"/>
      <c r="K14" s="39"/>
      <c r="L14" s="50"/>
      <c r="M14" s="39"/>
      <c r="N14" s="40"/>
      <c r="O14" s="39"/>
      <c r="P14" s="40"/>
      <c r="Q14" s="39"/>
      <c r="R14" s="40"/>
      <c r="S14" s="39"/>
      <c r="T14" s="40"/>
      <c r="U14" s="39"/>
    </row>
    <row r="15" spans="1:21" s="9" customFormat="1">
      <c r="A15" s="14"/>
      <c r="B15" s="56" t="s">
        <v>420</v>
      </c>
      <c r="D15" s="28"/>
      <c r="F15" s="28"/>
      <c r="G15" s="244"/>
      <c r="H15" s="28"/>
      <c r="I15" s="244"/>
      <c r="J15" s="342"/>
      <c r="K15" s="244"/>
      <c r="L15" s="50"/>
      <c r="M15" s="244"/>
      <c r="N15" s="40"/>
      <c r="O15" s="244"/>
      <c r="P15" s="40"/>
      <c r="Q15" s="244"/>
      <c r="R15" s="40"/>
      <c r="S15" s="244"/>
      <c r="T15" s="40"/>
      <c r="U15" s="244"/>
    </row>
    <row r="16" spans="1:21" s="9" customFormat="1">
      <c r="A16" s="14"/>
      <c r="B16" s="24" t="s">
        <v>221</v>
      </c>
      <c r="D16" s="10" t="s">
        <v>82</v>
      </c>
      <c r="F16" s="10" t="s">
        <v>222</v>
      </c>
      <c r="G16" s="244"/>
      <c r="H16" s="10" t="s">
        <v>222</v>
      </c>
      <c r="I16" s="244"/>
      <c r="J16" s="342"/>
      <c r="K16" s="244"/>
      <c r="L16" s="50"/>
      <c r="M16" s="244"/>
      <c r="N16" s="40"/>
      <c r="O16" s="244"/>
      <c r="P16" s="40"/>
      <c r="Q16" s="244"/>
      <c r="R16" s="40"/>
      <c r="S16" s="244"/>
      <c r="T16" s="40"/>
      <c r="U16" s="244"/>
    </row>
    <row r="17" spans="1:21" s="9" customFormat="1">
      <c r="A17" s="14"/>
      <c r="B17" s="25" t="str">
        <f>LEFT(B16,SEARCH(",",B16))&amp;" value"</f>
        <v>Crude oil (2709), value</v>
      </c>
      <c r="D17" s="10" t="s">
        <v>82</v>
      </c>
      <c r="F17" s="10" t="s">
        <v>223</v>
      </c>
      <c r="G17" s="244"/>
      <c r="H17" s="10" t="s">
        <v>223</v>
      </c>
      <c r="I17" s="244"/>
      <c r="J17" s="342"/>
      <c r="K17" s="244"/>
      <c r="L17" s="50"/>
      <c r="M17" s="244"/>
      <c r="N17" s="40"/>
      <c r="O17" s="244"/>
      <c r="P17" s="40"/>
      <c r="Q17" s="244"/>
      <c r="R17" s="40"/>
      <c r="S17" s="244"/>
      <c r="T17" s="40"/>
      <c r="U17" s="244"/>
    </row>
    <row r="18" spans="1:21" s="9" customFormat="1">
      <c r="A18" s="14"/>
      <c r="B18" s="24" t="s">
        <v>224</v>
      </c>
      <c r="D18" s="10" t="s">
        <v>82</v>
      </c>
      <c r="F18" s="10" t="s">
        <v>225</v>
      </c>
      <c r="G18" s="244"/>
      <c r="H18" s="10" t="s">
        <v>225</v>
      </c>
      <c r="I18" s="244"/>
      <c r="J18" s="342"/>
      <c r="K18" s="244"/>
      <c r="L18" s="50"/>
      <c r="M18" s="244"/>
      <c r="N18" s="40"/>
      <c r="O18" s="244"/>
      <c r="P18" s="40"/>
      <c r="Q18" s="244"/>
      <c r="R18" s="40"/>
      <c r="S18" s="244"/>
      <c r="T18" s="40"/>
      <c r="U18" s="244"/>
    </row>
    <row r="19" spans="1:21" s="9" customFormat="1">
      <c r="A19" s="14"/>
      <c r="B19" s="25" t="str">
        <f>LEFT(B18,SEARCH(",",B18))&amp;" value"</f>
        <v>Natural gas (2711), value</v>
      </c>
      <c r="D19" s="10" t="s">
        <v>82</v>
      </c>
      <c r="F19" s="10" t="s">
        <v>223</v>
      </c>
      <c r="G19" s="244"/>
      <c r="H19" s="10" t="s">
        <v>223</v>
      </c>
      <c r="I19" s="244"/>
      <c r="J19" s="342"/>
      <c r="K19" s="244"/>
      <c r="L19" s="50"/>
      <c r="M19" s="244"/>
      <c r="N19" s="40"/>
      <c r="O19" s="244"/>
      <c r="P19" s="40"/>
      <c r="Q19" s="244"/>
      <c r="R19" s="40"/>
      <c r="S19" s="244"/>
      <c r="T19" s="40"/>
      <c r="U19" s="244"/>
    </row>
    <row r="20" spans="1:21" s="9" customFormat="1">
      <c r="A20" s="14"/>
      <c r="B20" s="24" t="s">
        <v>232</v>
      </c>
      <c r="D20" s="10" t="s">
        <v>82</v>
      </c>
      <c r="F20" s="10" t="s">
        <v>230</v>
      </c>
      <c r="G20" s="244"/>
      <c r="H20" s="10" t="s">
        <v>230</v>
      </c>
      <c r="I20" s="244"/>
      <c r="J20" s="342"/>
      <c r="K20" s="244"/>
      <c r="L20" s="50"/>
      <c r="M20" s="244"/>
      <c r="N20" s="40"/>
      <c r="O20" s="244"/>
      <c r="P20" s="40"/>
      <c r="Q20" s="244"/>
      <c r="R20" s="40"/>
      <c r="S20" s="244"/>
      <c r="T20" s="40"/>
      <c r="U20" s="244"/>
    </row>
    <row r="21" spans="1:21" s="9" customFormat="1">
      <c r="A21" s="14"/>
      <c r="B21" s="25" t="str">
        <f>LEFT(B20,SEARCH(",",B20))&amp;" value"</f>
        <v>Add commodities here, value</v>
      </c>
      <c r="D21" s="10" t="s">
        <v>82</v>
      </c>
      <c r="F21" s="10" t="s">
        <v>223</v>
      </c>
      <c r="G21" s="244"/>
      <c r="H21" s="10" t="s">
        <v>223</v>
      </c>
      <c r="I21" s="244"/>
      <c r="J21" s="342"/>
      <c r="K21" s="244"/>
      <c r="L21" s="50"/>
      <c r="M21" s="244"/>
      <c r="N21" s="40"/>
      <c r="O21" s="244"/>
      <c r="P21" s="40"/>
      <c r="Q21" s="244"/>
      <c r="R21" s="40"/>
      <c r="S21" s="244"/>
      <c r="T21" s="40"/>
      <c r="U21" s="244"/>
    </row>
    <row r="22" spans="1:21" s="9" customFormat="1" ht="45">
      <c r="A22" s="14"/>
      <c r="B22" s="56" t="s">
        <v>421</v>
      </c>
      <c r="D22" s="10" t="s">
        <v>129</v>
      </c>
      <c r="E22" s="39"/>
      <c r="F22" s="10" t="str">
        <f>IF(D22=[2]Lists!$K$4,"&lt; Input URL to data source &gt;",IF(D22=[2]Lists!$K$5,"&lt; Reference section in EITI Report or URL &gt;",IF(D22=[2]Lists!$K$6,"&lt; Reference evidence of non-applicability &gt;","")))</f>
        <v/>
      </c>
      <c r="G22" s="244"/>
      <c r="H22" s="10" t="str">
        <f>IF(F22=[2]Lists!$K$4,"&lt; Input URL to data source &gt;",IF(F22=[2]Lists!$K$5,"&lt; Reference section in EITI Report or URL &gt;",IF(F22=[2]Lists!$K$6,"&lt; Reference evidence of non-applicability &gt;","")))</f>
        <v/>
      </c>
      <c r="I22" s="244"/>
      <c r="J22" s="342"/>
      <c r="K22" s="244"/>
      <c r="L22" s="50"/>
      <c r="M22" s="244"/>
      <c r="N22" s="40"/>
      <c r="O22" s="244"/>
      <c r="P22" s="40"/>
      <c r="Q22" s="244"/>
      <c r="R22" s="40"/>
      <c r="S22" s="244"/>
      <c r="T22" s="40"/>
      <c r="U22" s="244"/>
    </row>
    <row r="23" spans="1:21" s="9" customFormat="1" ht="45">
      <c r="A23" s="14"/>
      <c r="B23" s="56" t="s">
        <v>422</v>
      </c>
      <c r="D23" s="10" t="s">
        <v>129</v>
      </c>
      <c r="E23" s="39"/>
      <c r="F23" s="10" t="str">
        <f>IF(D23=[2]Lists!$K$4,"&lt; Input URL to data source &gt;",IF(D23=[2]Lists!$K$5,"&lt; Reference section in EITI Report or URL &gt;",IF(D23=[2]Lists!$K$6,"&lt; Reference evidence of non-applicability &gt;","")))</f>
        <v/>
      </c>
      <c r="G23" s="244"/>
      <c r="H23" s="10" t="str">
        <f>IF(F23=[2]Lists!$K$4,"&lt; Input URL to data source &gt;",IF(F23=[2]Lists!$K$5,"&lt; Reference section in EITI Report or URL &gt;",IF(F23=[2]Lists!$K$6,"&lt; Reference evidence of non-applicability &gt;","")))</f>
        <v/>
      </c>
      <c r="I23" s="244"/>
      <c r="J23" s="342"/>
      <c r="K23" s="244"/>
      <c r="L23" s="50"/>
      <c r="M23" s="244"/>
      <c r="N23" s="40"/>
      <c r="O23" s="244"/>
      <c r="P23" s="40"/>
      <c r="Q23" s="244"/>
      <c r="R23" s="40"/>
      <c r="S23" s="244"/>
      <c r="T23" s="40"/>
      <c r="U23" s="244"/>
    </row>
    <row r="24" spans="1:21" s="9" customFormat="1" ht="45">
      <c r="A24" s="14"/>
      <c r="B24" s="56" t="s">
        <v>423</v>
      </c>
      <c r="D24" s="10" t="s">
        <v>129</v>
      </c>
      <c r="E24" s="39"/>
      <c r="F24" s="10"/>
      <c r="G24" s="244"/>
      <c r="H24" s="10"/>
      <c r="I24" s="244"/>
      <c r="J24" s="342"/>
      <c r="K24" s="244"/>
      <c r="L24" s="50"/>
      <c r="M24" s="244"/>
      <c r="N24" s="40"/>
      <c r="O24" s="244"/>
      <c r="P24" s="40"/>
      <c r="Q24" s="244"/>
      <c r="R24" s="40"/>
      <c r="S24" s="244"/>
      <c r="T24" s="40"/>
      <c r="U24" s="244"/>
    </row>
    <row r="25" spans="1:21" s="9" customFormat="1" ht="105">
      <c r="A25" s="14"/>
      <c r="B25" s="56" t="s">
        <v>424</v>
      </c>
      <c r="D25" s="10" t="s">
        <v>129</v>
      </c>
      <c r="E25" s="39"/>
      <c r="F25" s="10"/>
      <c r="G25" s="244"/>
      <c r="H25" s="10"/>
      <c r="I25" s="244"/>
      <c r="J25" s="342"/>
      <c r="K25" s="244"/>
      <c r="L25" s="50"/>
      <c r="M25" s="244"/>
      <c r="N25" s="40"/>
      <c r="O25" s="244"/>
      <c r="P25" s="40"/>
      <c r="Q25" s="244"/>
      <c r="R25" s="40"/>
      <c r="S25" s="244"/>
      <c r="T25" s="40"/>
      <c r="U25" s="244"/>
    </row>
    <row r="26" spans="1:21" s="9" customFormat="1" ht="75">
      <c r="A26" s="14"/>
      <c r="B26" s="56" t="s">
        <v>425</v>
      </c>
      <c r="D26" s="10" t="s">
        <v>129</v>
      </c>
      <c r="E26" s="39"/>
      <c r="F26" s="10"/>
      <c r="G26" s="244"/>
      <c r="H26" s="10"/>
      <c r="I26" s="244"/>
      <c r="J26" s="342"/>
      <c r="K26" s="244"/>
      <c r="L26" s="50"/>
      <c r="M26" s="244"/>
      <c r="N26" s="40"/>
      <c r="O26" s="244"/>
      <c r="P26" s="40"/>
      <c r="Q26" s="244"/>
      <c r="R26" s="40"/>
      <c r="S26" s="244"/>
      <c r="T26" s="40"/>
      <c r="U26" s="244"/>
    </row>
    <row r="27" spans="1:21" s="9" customFormat="1" ht="75">
      <c r="A27" s="14"/>
      <c r="B27" s="56" t="s">
        <v>426</v>
      </c>
      <c r="D27" s="10" t="s">
        <v>129</v>
      </c>
      <c r="E27" s="39"/>
      <c r="F27" s="10"/>
      <c r="G27" s="244"/>
      <c r="H27" s="10"/>
      <c r="I27" s="244"/>
      <c r="J27" s="342"/>
      <c r="K27" s="244"/>
      <c r="L27" s="50"/>
      <c r="M27" s="244"/>
      <c r="N27" s="40"/>
      <c r="O27" s="244"/>
      <c r="P27" s="40"/>
      <c r="Q27" s="244"/>
      <c r="R27" s="40"/>
      <c r="S27" s="244"/>
      <c r="T27" s="40"/>
      <c r="U27" s="244"/>
    </row>
    <row r="28" spans="1:21" s="9" customFormat="1" ht="30">
      <c r="A28" s="14"/>
      <c r="B28" s="56" t="s">
        <v>427</v>
      </c>
      <c r="D28" s="10" t="s">
        <v>82</v>
      </c>
      <c r="F28" s="10" t="s">
        <v>223</v>
      </c>
      <c r="G28" s="244"/>
      <c r="H28" s="10" t="s">
        <v>223</v>
      </c>
      <c r="I28" s="244"/>
      <c r="J28" s="343"/>
      <c r="K28" s="244"/>
      <c r="L28" s="50"/>
      <c r="M28" s="244"/>
      <c r="N28" s="40"/>
      <c r="O28" s="244"/>
      <c r="P28" s="40"/>
      <c r="Q28" s="244"/>
      <c r="R28" s="40"/>
      <c r="S28" s="244"/>
      <c r="T28" s="40"/>
      <c r="U28" s="244"/>
    </row>
    <row r="29" spans="1:21" s="243" customFormat="1">
      <c r="A29" s="242"/>
      <c r="L29" s="9"/>
    </row>
  </sheetData>
  <mergeCells count="1">
    <mergeCell ref="J9:J28"/>
  </mergeCells>
  <pageMargins left="0.7" right="0.7" top="0.75" bottom="0.75" header="0.3" footer="0.3"/>
  <pageSetup paperSize="8"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C978B-7666-2346-BB89-61A9C644A0D1}">
  <sheetPr codeName="Sheet17"/>
  <dimension ref="A1:U17"/>
  <sheetViews>
    <sheetView zoomScale="37" zoomScaleNormal="37" workbookViewId="0">
      <selection activeCell="T36" sqref="T36"/>
    </sheetView>
  </sheetViews>
  <sheetFormatPr defaultColWidth="10.5" defaultRowHeight="15.95"/>
  <cols>
    <col min="1" max="1" width="17.375" style="241" customWidth="1"/>
    <col min="2" max="2" width="45.5" style="241" customWidth="1"/>
    <col min="3" max="3" width="3.375" style="241" customWidth="1"/>
    <col min="4" max="4" width="26" style="241" customWidth="1"/>
    <col min="5" max="5" width="3.375" style="241" customWidth="1"/>
    <col min="6" max="6" width="26" style="241" customWidth="1"/>
    <col min="7" max="7" width="3.375" style="241" customWidth="1"/>
    <col min="8" max="8" width="26" style="241" customWidth="1"/>
    <col min="9" max="9" width="3.375"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428</v>
      </c>
    </row>
    <row r="3" spans="1:21" s="41" customFormat="1" ht="120">
      <c r="A3" s="277" t="s">
        <v>429</v>
      </c>
      <c r="B3" s="58" t="s">
        <v>430</v>
      </c>
      <c r="D3" s="10" t="s">
        <v>102</v>
      </c>
      <c r="F3" s="59"/>
      <c r="H3" s="59"/>
      <c r="J3" s="50"/>
      <c r="L3" s="50"/>
      <c r="N3" s="40"/>
      <c r="P3" s="40"/>
      <c r="R3" s="40"/>
      <c r="T3" s="40"/>
    </row>
    <row r="4" spans="1:21" s="39" customFormat="1" ht="18">
      <c r="A4" s="57"/>
      <c r="B4" s="48"/>
      <c r="D4" s="48"/>
      <c r="F4" s="48"/>
      <c r="H4" s="48"/>
      <c r="J4" s="49"/>
      <c r="L4" s="41"/>
      <c r="N4" s="49"/>
    </row>
    <row r="5" spans="1:21" s="54" customFormat="1" ht="75.95">
      <c r="A5" s="52"/>
      <c r="B5" s="53"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57"/>
      <c r="B6" s="48"/>
      <c r="D6" s="48"/>
      <c r="F6" s="48"/>
      <c r="H6" s="48"/>
      <c r="J6" s="49"/>
      <c r="N6" s="49"/>
      <c r="P6" s="49"/>
      <c r="R6" s="49"/>
      <c r="T6" s="49"/>
    </row>
    <row r="7" spans="1:21" s="41" customFormat="1" ht="30">
      <c r="A7" s="277" t="s">
        <v>127</v>
      </c>
      <c r="B7" s="58" t="s">
        <v>431</v>
      </c>
      <c r="D7" s="10" t="s">
        <v>129</v>
      </c>
      <c r="F7" s="59"/>
      <c r="H7" s="59"/>
      <c r="J7" s="50"/>
      <c r="L7" s="50"/>
      <c r="N7" s="40"/>
      <c r="P7" s="40"/>
      <c r="R7" s="40"/>
      <c r="T7" s="40"/>
    </row>
    <row r="8" spans="1:21" s="39" customFormat="1" ht="18">
      <c r="A8" s="57"/>
      <c r="B8" s="48"/>
      <c r="D8" s="48"/>
      <c r="F8" s="48"/>
      <c r="H8" s="48"/>
      <c r="J8" s="49"/>
      <c r="N8" s="49"/>
      <c r="P8" s="49"/>
      <c r="R8" s="49"/>
      <c r="T8" s="49"/>
    </row>
    <row r="9" spans="1:21" s="9" customFormat="1" ht="30">
      <c r="A9" s="14"/>
      <c r="B9" s="55" t="s">
        <v>432</v>
      </c>
      <c r="D9" s="10" t="s">
        <v>116</v>
      </c>
      <c r="F9" s="10" t="str">
        <f>IF(D9=[2]Lists!$K$4,"&lt; Input URL to data source &gt;",IF(D9=[2]Lists!$K$5,"&lt; Reference section in EITI Report or URL &gt;",IF(D9=[2]Lists!$K$6,"&lt; Reference evidence of non-applicability &gt;","")))</f>
        <v/>
      </c>
      <c r="G9" s="39"/>
      <c r="H9" s="10" t="str">
        <f>IF(F9=[2]Lists!$K$4,"&lt; Input URL to data source &gt;",IF(F9=[2]Lists!$K$5,"&lt; Reference section in EITI Report or URL &gt;",IF(F9=[2]Lists!$K$6,"&lt; Reference evidence of non-applicability &gt;","")))</f>
        <v/>
      </c>
      <c r="I9" s="39"/>
      <c r="J9" s="341"/>
      <c r="K9" s="39"/>
      <c r="L9" s="50"/>
      <c r="M9" s="39"/>
      <c r="N9" s="40"/>
      <c r="O9" s="39"/>
      <c r="P9" s="40"/>
      <c r="Q9" s="39"/>
      <c r="R9" s="40"/>
      <c r="S9" s="39"/>
      <c r="T9" s="40"/>
      <c r="U9" s="39"/>
    </row>
    <row r="10" spans="1:21" s="9" customFormat="1" ht="30">
      <c r="A10" s="14"/>
      <c r="B10" s="61" t="s">
        <v>433</v>
      </c>
      <c r="D10" s="10" t="s">
        <v>116</v>
      </c>
      <c r="F10" s="10"/>
      <c r="G10" s="39"/>
      <c r="H10" s="10"/>
      <c r="I10" s="39"/>
      <c r="J10" s="342"/>
      <c r="K10" s="39"/>
      <c r="L10" s="50"/>
      <c r="M10" s="39"/>
      <c r="N10" s="40"/>
      <c r="O10" s="39"/>
      <c r="P10" s="40"/>
      <c r="Q10" s="39"/>
      <c r="R10" s="40"/>
      <c r="S10" s="39"/>
      <c r="T10" s="40"/>
      <c r="U10" s="39"/>
    </row>
    <row r="11" spans="1:21" s="9" customFormat="1" ht="45">
      <c r="A11" s="14"/>
      <c r="B11" s="61" t="s">
        <v>434</v>
      </c>
      <c r="D11" s="10" t="s">
        <v>116</v>
      </c>
      <c r="F11" s="10"/>
      <c r="G11" s="39"/>
      <c r="H11" s="10"/>
      <c r="I11" s="39"/>
      <c r="J11" s="342"/>
      <c r="K11" s="39"/>
      <c r="L11" s="50"/>
      <c r="M11" s="39"/>
      <c r="N11" s="40"/>
      <c r="O11" s="39"/>
      <c r="P11" s="40"/>
      <c r="Q11" s="39"/>
      <c r="R11" s="40"/>
      <c r="S11" s="39"/>
      <c r="T11" s="40"/>
      <c r="U11" s="39"/>
    </row>
    <row r="12" spans="1:21" s="9" customFormat="1" ht="45">
      <c r="A12" s="14"/>
      <c r="B12" s="61" t="s">
        <v>435</v>
      </c>
      <c r="D12" s="10" t="s">
        <v>82</v>
      </c>
      <c r="F12" s="10" t="s">
        <v>223</v>
      </c>
      <c r="G12" s="39"/>
      <c r="H12" s="10" t="s">
        <v>223</v>
      </c>
      <c r="I12" s="39"/>
      <c r="J12" s="342"/>
      <c r="K12" s="39"/>
      <c r="L12" s="50"/>
      <c r="M12" s="39"/>
      <c r="N12" s="40"/>
      <c r="O12" s="39"/>
      <c r="P12" s="40"/>
      <c r="Q12" s="39"/>
      <c r="R12" s="40"/>
      <c r="S12" s="39"/>
      <c r="T12" s="40"/>
      <c r="U12" s="39"/>
    </row>
    <row r="13" spans="1:21" s="9" customFormat="1" ht="60">
      <c r="A13" s="14"/>
      <c r="B13" s="61" t="s">
        <v>436</v>
      </c>
      <c r="D13" s="10" t="s">
        <v>116</v>
      </c>
      <c r="F13" s="10"/>
      <c r="G13" s="39"/>
      <c r="H13" s="10"/>
      <c r="I13" s="39"/>
      <c r="J13" s="342"/>
      <c r="K13" s="39"/>
      <c r="L13" s="50"/>
      <c r="M13" s="39"/>
      <c r="N13" s="40"/>
      <c r="O13" s="39"/>
      <c r="P13" s="40"/>
      <c r="Q13" s="39"/>
      <c r="R13" s="40"/>
      <c r="S13" s="39"/>
      <c r="T13" s="40"/>
      <c r="U13" s="39"/>
    </row>
    <row r="14" spans="1:21" s="9" customFormat="1" ht="45">
      <c r="A14" s="14"/>
      <c r="B14" s="61" t="s">
        <v>437</v>
      </c>
      <c r="D14" s="10" t="s">
        <v>82</v>
      </c>
      <c r="F14" s="10" t="s">
        <v>223</v>
      </c>
      <c r="G14" s="39"/>
      <c r="H14" s="10" t="s">
        <v>223</v>
      </c>
      <c r="I14" s="39"/>
      <c r="J14" s="342"/>
      <c r="K14" s="39"/>
      <c r="L14" s="50"/>
      <c r="M14" s="39"/>
      <c r="N14" s="40"/>
      <c r="O14" s="39"/>
      <c r="P14" s="40"/>
      <c r="Q14" s="39"/>
      <c r="R14" s="40"/>
      <c r="S14" s="39"/>
      <c r="T14" s="40"/>
      <c r="U14" s="39"/>
    </row>
    <row r="15" spans="1:21" s="9" customFormat="1" ht="45">
      <c r="A15" s="14"/>
      <c r="B15" s="61" t="s">
        <v>438</v>
      </c>
      <c r="D15" s="10" t="s">
        <v>116</v>
      </c>
      <c r="F15" s="10"/>
      <c r="G15" s="39"/>
      <c r="H15" s="10"/>
      <c r="I15" s="39"/>
      <c r="J15" s="342"/>
      <c r="K15" s="39"/>
      <c r="L15" s="50"/>
      <c r="M15" s="39"/>
      <c r="N15" s="40"/>
      <c r="O15" s="39"/>
      <c r="P15" s="40"/>
      <c r="Q15" s="39"/>
      <c r="R15" s="40"/>
      <c r="S15" s="39"/>
      <c r="T15" s="40"/>
      <c r="U15" s="39"/>
    </row>
    <row r="16" spans="1:21" s="72" customFormat="1" ht="47.25" customHeight="1">
      <c r="A16" s="71"/>
      <c r="B16" s="76" t="s">
        <v>439</v>
      </c>
      <c r="D16" s="10" t="s">
        <v>129</v>
      </c>
      <c r="F16" s="74"/>
      <c r="G16" s="73"/>
      <c r="H16" s="74"/>
      <c r="I16" s="73"/>
      <c r="J16" s="343"/>
      <c r="K16" s="73"/>
      <c r="L16" s="50"/>
      <c r="M16" s="73"/>
      <c r="N16" s="75"/>
      <c r="O16" s="73"/>
      <c r="P16" s="75"/>
      <c r="Q16" s="73"/>
      <c r="R16" s="75"/>
      <c r="S16" s="73"/>
      <c r="T16" s="75"/>
      <c r="U16" s="73"/>
    </row>
    <row r="17" spans="1:21" s="243" customFormat="1" ht="18">
      <c r="A17" s="242"/>
      <c r="G17" s="51"/>
      <c r="I17" s="51"/>
      <c r="J17" s="11"/>
      <c r="K17" s="51"/>
      <c r="L17" s="244"/>
      <c r="M17" s="51"/>
      <c r="N17" s="11"/>
      <c r="O17" s="51"/>
      <c r="P17" s="11"/>
      <c r="Q17" s="51"/>
      <c r="R17" s="11"/>
      <c r="S17" s="51"/>
      <c r="T17" s="11"/>
      <c r="U17" s="51"/>
    </row>
  </sheetData>
  <mergeCells count="1">
    <mergeCell ref="J9:J16"/>
  </mergeCells>
  <pageMargins left="0.7" right="0.7" top="0.75" bottom="0.75" header="0.3" footer="0.3"/>
  <pageSetup paperSize="8"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3323-9D40-C641-9A85-FA798ECEDDDE}">
  <sheetPr codeName="Sheet18"/>
  <dimension ref="A1:U14"/>
  <sheetViews>
    <sheetView zoomScale="32" zoomScaleNormal="32" workbookViewId="0">
      <selection activeCell="P33" sqref="P33"/>
    </sheetView>
  </sheetViews>
  <sheetFormatPr defaultColWidth="10.5" defaultRowHeight="15.95"/>
  <cols>
    <col min="1" max="1" width="16.375" style="241" customWidth="1"/>
    <col min="2" max="2" width="42" style="241" customWidth="1"/>
    <col min="3" max="3" width="3.375" style="241" customWidth="1"/>
    <col min="4" max="4" width="35.375" style="241" customWidth="1"/>
    <col min="5" max="5" width="3.375" style="241" customWidth="1"/>
    <col min="6" max="6" width="35.375" style="241" customWidth="1"/>
    <col min="7" max="7" width="3.375" style="241" customWidth="1"/>
    <col min="8" max="8" width="35.375" style="241" customWidth="1"/>
    <col min="9" max="9" width="3.375"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440</v>
      </c>
    </row>
    <row r="3" spans="1:21" s="41" customFormat="1" ht="90">
      <c r="A3" s="277" t="s">
        <v>441</v>
      </c>
      <c r="B3" s="58" t="s">
        <v>442</v>
      </c>
      <c r="D3" s="10" t="s">
        <v>102</v>
      </c>
      <c r="F3" s="59"/>
      <c r="H3" s="59"/>
      <c r="J3" s="50"/>
      <c r="L3" s="50"/>
      <c r="N3" s="40"/>
      <c r="P3" s="40"/>
      <c r="R3" s="40"/>
      <c r="T3" s="40"/>
    </row>
    <row r="4" spans="1:21" s="39" customFormat="1" ht="18">
      <c r="A4" s="57"/>
      <c r="B4" s="48"/>
      <c r="D4" s="48"/>
      <c r="F4" s="48"/>
      <c r="H4" s="48"/>
      <c r="J4" s="49"/>
      <c r="L4" s="41"/>
      <c r="N4" s="49"/>
    </row>
    <row r="5" spans="1:21" s="54" customFormat="1" ht="75.95">
      <c r="A5" s="52"/>
      <c r="B5" s="53"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57"/>
      <c r="B6" s="48"/>
      <c r="D6" s="48"/>
      <c r="F6" s="48"/>
      <c r="H6" s="48"/>
      <c r="J6" s="49"/>
      <c r="N6" s="49"/>
      <c r="P6" s="49"/>
      <c r="R6" s="49"/>
      <c r="T6" s="49"/>
    </row>
    <row r="7" spans="1:21" s="41" customFormat="1" ht="30">
      <c r="A7" s="277" t="s">
        <v>127</v>
      </c>
      <c r="B7" s="58" t="s">
        <v>443</v>
      </c>
      <c r="D7" s="10" t="s">
        <v>129</v>
      </c>
      <c r="F7" s="59"/>
      <c r="H7" s="59"/>
      <c r="J7" s="50"/>
      <c r="L7" s="50"/>
      <c r="N7" s="40"/>
      <c r="O7" s="39"/>
      <c r="P7" s="40"/>
      <c r="Q7" s="39"/>
      <c r="R7" s="40"/>
      <c r="S7" s="39"/>
      <c r="T7" s="40"/>
    </row>
    <row r="8" spans="1:21" s="39" customFormat="1" ht="18">
      <c r="A8" s="57"/>
      <c r="B8" s="48"/>
      <c r="D8" s="48"/>
      <c r="F8" s="48"/>
      <c r="H8" s="48"/>
      <c r="J8" s="49"/>
      <c r="N8" s="49"/>
      <c r="P8" s="49"/>
      <c r="R8" s="49"/>
      <c r="T8" s="49"/>
    </row>
    <row r="9" spans="1:21" s="9" customFormat="1" ht="30">
      <c r="A9" s="14"/>
      <c r="B9" s="55" t="s">
        <v>444</v>
      </c>
      <c r="D9" s="10" t="s">
        <v>116</v>
      </c>
      <c r="F9" s="10" t="str">
        <f>IF(D9=[2]Lists!$K$4,"&lt; Input URL to data source &gt;",IF(D9=[2]Lists!$K$5,"&lt; Reference section in EITI Report or URL &gt;",IF(D9=[2]Lists!$K$6,"&lt; Reference evidence of non-applicability &gt;","")))</f>
        <v/>
      </c>
      <c r="G9" s="39"/>
      <c r="H9" s="10" t="str">
        <f>IF(F9=[2]Lists!$K$4,"&lt; Input URL to data source &gt;",IF(F9=[2]Lists!$K$5,"&lt; Reference section in EITI Report or URL &gt;",IF(F9=[2]Lists!$K$6,"&lt; Reference evidence of non-applicability &gt;","")))</f>
        <v/>
      </c>
      <c r="I9" s="39"/>
      <c r="J9" s="341"/>
      <c r="K9" s="39"/>
      <c r="L9" s="50"/>
      <c r="M9" s="39"/>
      <c r="N9" s="40"/>
      <c r="O9" s="39"/>
      <c r="P9" s="40"/>
      <c r="Q9" s="39"/>
      <c r="R9" s="40"/>
      <c r="S9" s="39"/>
      <c r="T9" s="40"/>
      <c r="U9" s="39"/>
    </row>
    <row r="10" spans="1:21" s="9" customFormat="1" ht="78.95" customHeight="1">
      <c r="A10" s="14"/>
      <c r="B10" s="61" t="s">
        <v>445</v>
      </c>
      <c r="D10" s="10" t="s">
        <v>129</v>
      </c>
      <c r="F10" s="10"/>
      <c r="G10" s="41"/>
      <c r="H10" s="10"/>
      <c r="I10" s="41"/>
      <c r="J10" s="342"/>
      <c r="K10" s="41"/>
      <c r="L10" s="50"/>
      <c r="M10" s="41"/>
      <c r="N10" s="40"/>
      <c r="O10" s="41"/>
      <c r="P10" s="40"/>
      <c r="Q10" s="41"/>
      <c r="R10" s="40"/>
      <c r="S10" s="41"/>
      <c r="T10" s="40"/>
      <c r="U10" s="41"/>
    </row>
    <row r="11" spans="1:21" s="9" customFormat="1" ht="30.75" customHeight="1">
      <c r="A11" s="14"/>
      <c r="B11" s="61" t="s">
        <v>446</v>
      </c>
      <c r="D11" s="10" t="s">
        <v>82</v>
      </c>
      <c r="F11" s="10" t="s">
        <v>223</v>
      </c>
      <c r="G11" s="41"/>
      <c r="H11" s="10" t="s">
        <v>223</v>
      </c>
      <c r="I11" s="41"/>
      <c r="J11" s="342"/>
      <c r="K11" s="41"/>
      <c r="L11" s="50"/>
      <c r="M11" s="41"/>
      <c r="N11" s="40"/>
      <c r="O11" s="41"/>
      <c r="P11" s="40"/>
      <c r="Q11" s="41"/>
      <c r="R11" s="40"/>
      <c r="S11" s="41"/>
      <c r="T11" s="40"/>
      <c r="U11" s="41"/>
    </row>
    <row r="12" spans="1:21" s="9" customFormat="1" ht="47.25" customHeight="1">
      <c r="A12" s="14"/>
      <c r="B12" s="61" t="s">
        <v>447</v>
      </c>
      <c r="D12" s="10" t="s">
        <v>82</v>
      </c>
      <c r="F12" s="10" t="s">
        <v>223</v>
      </c>
      <c r="G12" s="41"/>
      <c r="H12" s="10" t="s">
        <v>223</v>
      </c>
      <c r="I12" s="41"/>
      <c r="J12" s="342"/>
      <c r="K12" s="41"/>
      <c r="L12" s="50"/>
      <c r="M12" s="41"/>
      <c r="N12" s="40"/>
      <c r="O12" s="41"/>
      <c r="P12" s="40"/>
      <c r="Q12" s="41"/>
      <c r="R12" s="40"/>
      <c r="S12" s="41"/>
      <c r="T12" s="40"/>
      <c r="U12" s="41"/>
    </row>
    <row r="13" spans="1:21" s="9" customFormat="1" ht="62.25" customHeight="1">
      <c r="A13" s="14"/>
      <c r="B13" s="61" t="s">
        <v>448</v>
      </c>
      <c r="D13" s="10" t="s">
        <v>82</v>
      </c>
      <c r="F13" s="10" t="s">
        <v>223</v>
      </c>
      <c r="G13" s="41"/>
      <c r="H13" s="10" t="s">
        <v>223</v>
      </c>
      <c r="I13" s="41"/>
      <c r="J13" s="343"/>
      <c r="K13" s="41"/>
      <c r="L13" s="50"/>
      <c r="M13" s="41"/>
      <c r="N13" s="40"/>
      <c r="O13" s="41"/>
      <c r="P13" s="40"/>
      <c r="Q13" s="41"/>
      <c r="R13" s="40"/>
      <c r="S13" s="41"/>
      <c r="T13" s="40"/>
      <c r="U13" s="41"/>
    </row>
    <row r="14" spans="1:21" s="243" customFormat="1">
      <c r="A14" s="242"/>
      <c r="L14" s="244"/>
    </row>
  </sheetData>
  <mergeCells count="1">
    <mergeCell ref="J9:J13"/>
  </mergeCells>
  <pageMargins left="0.7" right="0.7" top="0.75" bottom="0.75" header="0.3" footer="0.3"/>
  <pageSetup paperSize="8"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9A7D1-819C-604C-84F0-50340ECF6734}">
  <sheetPr codeName="Sheet19"/>
  <dimension ref="A1:U17"/>
  <sheetViews>
    <sheetView zoomScale="34" zoomScaleNormal="34" zoomScalePageLayoutView="50" workbookViewId="0">
      <selection activeCell="R42" sqref="R42"/>
    </sheetView>
  </sheetViews>
  <sheetFormatPr defaultColWidth="10.5" defaultRowHeight="15.95"/>
  <cols>
    <col min="1" max="1" width="23.875" style="241" customWidth="1"/>
    <col min="2" max="2" width="38" style="241" customWidth="1"/>
    <col min="3" max="3" width="3.375" style="241" customWidth="1"/>
    <col min="4" max="4" width="32.5" style="241" customWidth="1"/>
    <col min="5" max="5" width="3.375" style="241" customWidth="1"/>
    <col min="6" max="6" width="32.5" style="241" customWidth="1"/>
    <col min="7" max="7" width="3.375" style="241" customWidth="1"/>
    <col min="8" max="8" width="32.5" style="241" customWidth="1"/>
    <col min="9" max="9" width="3.375" style="241" customWidth="1"/>
    <col min="10" max="10" width="39.5" style="241" customWidth="1"/>
    <col min="11" max="11" width="3.375"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449</v>
      </c>
    </row>
    <row r="3" spans="1:21" s="41" customFormat="1" ht="105">
      <c r="A3" s="277" t="s">
        <v>450</v>
      </c>
      <c r="B3" s="58" t="s">
        <v>451</v>
      </c>
      <c r="D3" s="10" t="s">
        <v>102</v>
      </c>
      <c r="F3" s="59"/>
      <c r="H3" s="59"/>
      <c r="J3" s="50"/>
      <c r="L3" s="50"/>
      <c r="N3" s="40"/>
      <c r="P3" s="40"/>
      <c r="R3" s="40"/>
      <c r="T3" s="40"/>
    </row>
    <row r="4" spans="1:21" s="39" customFormat="1" ht="18">
      <c r="A4" s="57"/>
      <c r="B4" s="48"/>
      <c r="D4" s="48"/>
      <c r="F4" s="48"/>
      <c r="H4" s="48"/>
      <c r="J4" s="49"/>
      <c r="L4" s="41"/>
      <c r="N4" s="49"/>
    </row>
    <row r="5" spans="1:21" s="54" customFormat="1" ht="75.95">
      <c r="A5" s="52"/>
      <c r="B5" s="53" t="s">
        <v>103</v>
      </c>
      <c r="D5" s="84" t="s">
        <v>104</v>
      </c>
      <c r="E5" s="46"/>
      <c r="F5" s="84" t="s">
        <v>105</v>
      </c>
      <c r="G5" s="46"/>
      <c r="H5" s="84" t="s">
        <v>106</v>
      </c>
      <c r="J5" s="47" t="s">
        <v>107</v>
      </c>
      <c r="L5" s="47" t="s">
        <v>108</v>
      </c>
      <c r="M5" s="46"/>
      <c r="N5" s="47" t="s">
        <v>109</v>
      </c>
      <c r="O5" s="46"/>
      <c r="P5" s="47" t="s">
        <v>110</v>
      </c>
      <c r="Q5" s="46"/>
      <c r="R5" s="47" t="s">
        <v>111</v>
      </c>
      <c r="S5" s="46"/>
      <c r="T5" s="47" t="s">
        <v>112</v>
      </c>
      <c r="U5" s="46"/>
    </row>
    <row r="6" spans="1:21" s="39" customFormat="1" ht="18">
      <c r="A6" s="57"/>
      <c r="B6" s="48"/>
      <c r="D6" s="48"/>
      <c r="F6" s="48"/>
      <c r="H6" s="48"/>
      <c r="J6" s="49"/>
      <c r="N6" s="49"/>
      <c r="P6" s="49"/>
      <c r="R6" s="49"/>
      <c r="T6" s="49"/>
    </row>
    <row r="7" spans="1:21" s="41" customFormat="1" ht="30">
      <c r="A7" s="277" t="s">
        <v>127</v>
      </c>
      <c r="B7" s="58" t="s">
        <v>452</v>
      </c>
      <c r="D7" s="10" t="s">
        <v>129</v>
      </c>
      <c r="F7" s="59"/>
      <c r="H7" s="59"/>
      <c r="J7" s="50"/>
      <c r="L7" s="50"/>
    </row>
    <row r="8" spans="1:21" s="39" customFormat="1" ht="18">
      <c r="A8" s="57"/>
      <c r="B8" s="48"/>
      <c r="D8" s="48"/>
      <c r="F8" s="48"/>
      <c r="H8" s="48"/>
      <c r="J8" s="49"/>
      <c r="N8" s="49"/>
      <c r="P8" s="49"/>
      <c r="R8" s="49"/>
      <c r="T8" s="49"/>
    </row>
    <row r="9" spans="1:21" s="9" customFormat="1" ht="30">
      <c r="A9" s="14"/>
      <c r="B9" s="55" t="s">
        <v>453</v>
      </c>
      <c r="D9" s="10" t="s">
        <v>116</v>
      </c>
      <c r="F9" s="10" t="str">
        <f>IF(D9=[2]Lists!$K$4,"&lt; Input URL to data source &gt;",IF(D9=[2]Lists!$K$5,"&lt; Reference section in EITI Report or URL &gt;",IF(D9=[2]Lists!$K$6,"&lt; Reference evidence of non-applicability &gt;","")))</f>
        <v/>
      </c>
      <c r="G9" s="39"/>
      <c r="H9" s="10" t="str">
        <f>IF(F9=[2]Lists!$K$4,"&lt; Input URL to data source &gt;",IF(F9=[2]Lists!$K$5,"&lt; Reference section in EITI Report or URL &gt;",IF(F9=[2]Lists!$K$6,"&lt; Reference evidence of non-applicability &gt;","")))</f>
        <v/>
      </c>
      <c r="I9" s="39"/>
      <c r="J9" s="341"/>
      <c r="K9" s="39"/>
      <c r="L9" s="50"/>
      <c r="M9" s="39"/>
      <c r="N9" s="40"/>
      <c r="O9" s="39"/>
      <c r="P9" s="40"/>
      <c r="Q9" s="39"/>
      <c r="R9" s="40"/>
      <c r="S9" s="39"/>
      <c r="T9" s="40"/>
      <c r="U9" s="39"/>
    </row>
    <row r="10" spans="1:21" s="9" customFormat="1" ht="30">
      <c r="A10" s="14"/>
      <c r="B10" s="61" t="s">
        <v>454</v>
      </c>
      <c r="D10" s="10" t="s">
        <v>129</v>
      </c>
      <c r="F10" s="10"/>
      <c r="G10" s="39"/>
      <c r="H10" s="10"/>
      <c r="I10" s="39"/>
      <c r="J10" s="342"/>
      <c r="K10" s="39"/>
      <c r="L10" s="50"/>
      <c r="M10" s="39"/>
      <c r="N10" s="40"/>
      <c r="O10" s="39"/>
      <c r="P10" s="40"/>
      <c r="Q10" s="39"/>
      <c r="R10" s="40"/>
      <c r="S10" s="39"/>
      <c r="T10" s="40"/>
      <c r="U10" s="39"/>
    </row>
    <row r="11" spans="1:21" s="9" customFormat="1" ht="30">
      <c r="A11" s="14"/>
      <c r="B11" s="61" t="s">
        <v>455</v>
      </c>
      <c r="D11" s="10" t="s">
        <v>82</v>
      </c>
      <c r="F11" s="10" t="s">
        <v>223</v>
      </c>
      <c r="G11" s="41"/>
      <c r="H11" s="10" t="s">
        <v>223</v>
      </c>
      <c r="I11" s="41"/>
      <c r="J11" s="342"/>
      <c r="K11" s="41"/>
      <c r="L11" s="50"/>
      <c r="M11" s="41"/>
      <c r="N11" s="40"/>
      <c r="O11" s="41"/>
      <c r="P11" s="40"/>
      <c r="Q11" s="41"/>
      <c r="R11" s="40"/>
      <c r="S11" s="41"/>
      <c r="T11" s="40"/>
      <c r="U11" s="41"/>
    </row>
    <row r="12" spans="1:21" s="9" customFormat="1" ht="30">
      <c r="A12" s="14"/>
      <c r="B12" s="61" t="s">
        <v>456</v>
      </c>
      <c r="D12" s="10" t="s">
        <v>129</v>
      </c>
      <c r="F12" s="10"/>
      <c r="G12" s="39"/>
      <c r="H12" s="10"/>
      <c r="I12" s="39"/>
      <c r="J12" s="342"/>
      <c r="K12" s="39"/>
      <c r="L12" s="50"/>
      <c r="M12" s="39"/>
      <c r="N12" s="40"/>
      <c r="O12" s="39"/>
      <c r="P12" s="40"/>
      <c r="Q12" s="39"/>
      <c r="R12" s="40"/>
      <c r="S12" s="39"/>
      <c r="T12" s="40"/>
      <c r="U12" s="39"/>
    </row>
    <row r="13" spans="1:21" s="9" customFormat="1" ht="30">
      <c r="A13" s="14"/>
      <c r="B13" s="61" t="s">
        <v>457</v>
      </c>
      <c r="D13" s="10" t="s">
        <v>82</v>
      </c>
      <c r="F13" s="10" t="s">
        <v>223</v>
      </c>
      <c r="G13" s="39"/>
      <c r="H13" s="10" t="s">
        <v>223</v>
      </c>
      <c r="I13" s="39"/>
      <c r="J13" s="342"/>
      <c r="K13" s="39"/>
      <c r="L13" s="50"/>
      <c r="M13" s="39"/>
      <c r="N13" s="40"/>
      <c r="O13" s="39"/>
      <c r="P13" s="40"/>
      <c r="Q13" s="39"/>
      <c r="R13" s="40"/>
      <c r="S13" s="39"/>
      <c r="T13" s="40"/>
      <c r="U13" s="39"/>
    </row>
    <row r="14" spans="1:21" s="9" customFormat="1" ht="45">
      <c r="A14" s="14"/>
      <c r="B14" s="61" t="s">
        <v>458</v>
      </c>
      <c r="D14" s="10" t="s">
        <v>129</v>
      </c>
      <c r="F14" s="10"/>
      <c r="G14" s="39"/>
      <c r="H14" s="10"/>
      <c r="I14" s="39"/>
      <c r="J14" s="342"/>
      <c r="K14" s="39"/>
      <c r="L14" s="50"/>
      <c r="M14" s="39"/>
      <c r="N14" s="40"/>
      <c r="O14" s="39"/>
      <c r="P14" s="40"/>
      <c r="Q14" s="39"/>
      <c r="R14" s="40"/>
      <c r="S14" s="39"/>
      <c r="T14" s="40"/>
      <c r="U14" s="39"/>
    </row>
    <row r="15" spans="1:21" s="9" customFormat="1" ht="30">
      <c r="A15" s="14"/>
      <c r="B15" s="61" t="s">
        <v>459</v>
      </c>
      <c r="D15" s="10" t="s">
        <v>82</v>
      </c>
      <c r="F15" s="10" t="s">
        <v>223</v>
      </c>
      <c r="G15" s="39"/>
      <c r="H15" s="10" t="s">
        <v>223</v>
      </c>
      <c r="I15" s="39"/>
      <c r="J15" s="342"/>
      <c r="K15" s="39"/>
      <c r="L15" s="50"/>
      <c r="M15" s="39"/>
      <c r="N15" s="40"/>
      <c r="O15" s="39"/>
      <c r="P15" s="40"/>
      <c r="Q15" s="39"/>
      <c r="R15" s="40"/>
      <c r="S15" s="39"/>
      <c r="T15" s="40"/>
      <c r="U15" s="39"/>
    </row>
    <row r="16" spans="1:21" s="9" customFormat="1" ht="45">
      <c r="A16" s="14"/>
      <c r="B16" s="61" t="s">
        <v>460</v>
      </c>
      <c r="D16" s="10" t="s">
        <v>129</v>
      </c>
      <c r="F16" s="10"/>
      <c r="G16" s="39"/>
      <c r="H16" s="10"/>
      <c r="I16" s="39"/>
      <c r="J16" s="343"/>
      <c r="K16" s="39"/>
      <c r="L16" s="50"/>
      <c r="M16" s="39"/>
      <c r="N16" s="40"/>
      <c r="O16" s="39"/>
      <c r="P16" s="40"/>
      <c r="Q16" s="39"/>
      <c r="R16" s="40"/>
      <c r="S16" s="39"/>
      <c r="T16" s="40"/>
      <c r="U16" s="39"/>
    </row>
    <row r="17" spans="1:12" s="243" customFormat="1">
      <c r="A17" s="242"/>
      <c r="L17" s="244"/>
    </row>
  </sheetData>
  <mergeCells count="1">
    <mergeCell ref="J9:J16"/>
  </mergeCells>
  <pageMargins left="0.7" right="0.7" top="0.75" bottom="0.75" header="0.3" footer="0.3"/>
  <pageSetup paperSize="8" orientation="landscape"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246C-ABF1-9D46-8E18-C64EEC8FFF69}">
  <sheetPr codeName="Sheet2"/>
  <dimension ref="A1:G95"/>
  <sheetViews>
    <sheetView showGridLines="0" showRowColHeaders="0" zoomScale="70" zoomScaleNormal="70" workbookViewId="0">
      <selection activeCell="C42" sqref="C42"/>
    </sheetView>
  </sheetViews>
  <sheetFormatPr defaultColWidth="4" defaultRowHeight="24" customHeight="1"/>
  <cols>
    <col min="1" max="1" width="4" style="138"/>
    <col min="2" max="2" width="4" style="138" hidden="1" customWidth="1"/>
    <col min="3" max="3" width="75" style="138" bestFit="1" customWidth="1"/>
    <col min="4" max="4" width="2.875" style="138" customWidth="1"/>
    <col min="5" max="5" width="44.5" style="138" bestFit="1" customWidth="1"/>
    <col min="6" max="6" width="2.875" style="138" customWidth="1"/>
    <col min="7" max="7" width="40" style="138" bestFit="1" customWidth="1"/>
    <col min="8" max="16384" width="4" style="138"/>
  </cols>
  <sheetData>
    <row r="1" spans="1:7" ht="15.95"/>
    <row r="2" spans="1:7" ht="15.95">
      <c r="C2" s="328" t="s">
        <v>34</v>
      </c>
      <c r="D2" s="328"/>
      <c r="E2" s="328"/>
      <c r="F2" s="328"/>
      <c r="G2" s="328"/>
    </row>
    <row r="3" spans="1:7" s="139" customFormat="1" ht="23.1">
      <c r="C3" s="329" t="s">
        <v>35</v>
      </c>
      <c r="D3" s="329"/>
      <c r="E3" s="329"/>
      <c r="F3" s="329"/>
      <c r="G3" s="329"/>
    </row>
    <row r="4" spans="1:7" ht="12.75" customHeight="1">
      <c r="C4" s="330" t="s">
        <v>36</v>
      </c>
      <c r="D4" s="330"/>
      <c r="E4" s="330"/>
      <c r="F4" s="330"/>
      <c r="G4" s="330"/>
    </row>
    <row r="5" spans="1:7" ht="12.75" customHeight="1">
      <c r="C5" s="331" t="s">
        <v>37</v>
      </c>
      <c r="D5" s="331"/>
      <c r="E5" s="331"/>
      <c r="F5" s="331"/>
      <c r="G5" s="331"/>
    </row>
    <row r="6" spans="1:7" ht="12.75" customHeight="1">
      <c r="C6" s="331" t="s">
        <v>38</v>
      </c>
      <c r="D6" s="331"/>
      <c r="E6" s="331"/>
      <c r="F6" s="331"/>
      <c r="G6" s="331"/>
    </row>
    <row r="7" spans="1:7" ht="12.75" customHeight="1">
      <c r="C7" s="332" t="s">
        <v>39</v>
      </c>
      <c r="D7" s="332"/>
      <c r="E7" s="332"/>
      <c r="F7" s="332"/>
      <c r="G7" s="332"/>
    </row>
    <row r="8" spans="1:7" ht="15.95">
      <c r="C8" s="4"/>
      <c r="D8" s="140"/>
      <c r="E8" s="140"/>
      <c r="F8" s="4"/>
      <c r="G8" s="4"/>
    </row>
    <row r="9" spans="1:7" ht="15.95">
      <c r="C9" s="141" t="s">
        <v>40</v>
      </c>
      <c r="D9" s="142"/>
      <c r="E9" s="143" t="s">
        <v>41</v>
      </c>
      <c r="F9" s="142"/>
      <c r="G9" s="144" t="s">
        <v>15</v>
      </c>
    </row>
    <row r="10" spans="1:7" ht="15.95">
      <c r="C10" s="4"/>
      <c r="D10" s="140"/>
      <c r="E10" s="140"/>
      <c r="F10" s="4"/>
      <c r="G10" s="4"/>
    </row>
    <row r="11" spans="1:7" s="139" customFormat="1" ht="23.1">
      <c r="B11" s="145"/>
      <c r="C11" s="146" t="s">
        <v>42</v>
      </c>
      <c r="E11" s="147"/>
    </row>
    <row r="12" spans="1:7" ht="18.95" thickBot="1">
      <c r="A12" s="148"/>
      <c r="B12" s="148"/>
      <c r="C12" s="149" t="s">
        <v>43</v>
      </c>
      <c r="D12" s="150"/>
      <c r="E12" s="151" t="s">
        <v>44</v>
      </c>
      <c r="F12" s="150"/>
      <c r="G12" s="152" t="s">
        <v>45</v>
      </c>
    </row>
    <row r="13" spans="1:7" ht="17.100000000000001" thickBot="1">
      <c r="B13" s="153"/>
      <c r="C13" s="154" t="s">
        <v>32</v>
      </c>
      <c r="D13" s="155"/>
      <c r="E13" s="156"/>
      <c r="F13" s="155"/>
      <c r="G13" s="156"/>
    </row>
    <row r="14" spans="1:7" ht="15.95">
      <c r="A14" s="157"/>
      <c r="B14" s="157" t="s">
        <v>32</v>
      </c>
      <c r="C14" s="158" t="s">
        <v>46</v>
      </c>
      <c r="D14" s="93"/>
      <c r="E14" s="159"/>
      <c r="F14" s="93"/>
      <c r="G14" s="160"/>
    </row>
    <row r="15" spans="1:7" ht="15.95">
      <c r="A15" s="157"/>
      <c r="B15" s="157" t="s">
        <v>32</v>
      </c>
      <c r="C15" s="158" t="s">
        <v>47</v>
      </c>
      <c r="D15" s="93"/>
      <c r="E15" s="161" t="str">
        <f>IFERROR(VLOOKUP($E$14,[1]!Table1_Country_codes_and_currencies[#Data],3,FALSE),"")</f>
        <v/>
      </c>
      <c r="F15" s="93"/>
      <c r="G15" s="160"/>
    </row>
    <row r="16" spans="1:7" ht="15.95">
      <c r="B16" s="157" t="s">
        <v>32</v>
      </c>
      <c r="C16" s="158" t="s">
        <v>48</v>
      </c>
      <c r="D16" s="93"/>
      <c r="E16" s="161" t="str">
        <f>IFERROR(VLOOKUP($E$14,[1]!Table1_Country_codes_and_currencies[#Data],7,FALSE),"")</f>
        <v/>
      </c>
      <c r="F16" s="93"/>
      <c r="G16" s="160"/>
    </row>
    <row r="17" spans="1:7" ht="17.100000000000001" thickBot="1">
      <c r="B17" s="157" t="s">
        <v>32</v>
      </c>
      <c r="C17" s="162" t="s">
        <v>49</v>
      </c>
      <c r="D17" s="105"/>
      <c r="E17" s="106" t="str">
        <f>IFERROR(VLOOKUP($E$14,[1]!Table1_Country_codes_and_currencies[#Data],5,FALSE),"")</f>
        <v/>
      </c>
      <c r="F17" s="105"/>
      <c r="G17" s="163"/>
    </row>
    <row r="18" spans="1:7" ht="17.100000000000001" thickBot="1">
      <c r="B18" s="153"/>
      <c r="C18" s="154" t="s">
        <v>50</v>
      </c>
      <c r="D18" s="155"/>
      <c r="E18" s="156"/>
      <c r="F18" s="155"/>
      <c r="G18" s="156"/>
    </row>
    <row r="19" spans="1:7" ht="15.95">
      <c r="A19" s="157"/>
      <c r="B19" s="157" t="s">
        <v>50</v>
      </c>
      <c r="C19" s="158" t="s">
        <v>51</v>
      </c>
      <c r="D19" s="93"/>
      <c r="E19" s="164" t="s">
        <v>52</v>
      </c>
      <c r="F19" s="93"/>
      <c r="G19" s="160"/>
    </row>
    <row r="20" spans="1:7" ht="17.100000000000001" thickBot="1">
      <c r="A20" s="157"/>
      <c r="B20" s="157" t="s">
        <v>50</v>
      </c>
      <c r="C20" s="162" t="s">
        <v>53</v>
      </c>
      <c r="D20" s="105"/>
      <c r="E20" s="164" t="s">
        <v>52</v>
      </c>
      <c r="F20" s="105"/>
      <c r="G20" s="163"/>
    </row>
    <row r="21" spans="1:7" ht="17.100000000000001" thickBot="1">
      <c r="B21" s="153"/>
      <c r="C21" s="154" t="s">
        <v>54</v>
      </c>
      <c r="D21" s="155"/>
      <c r="E21" s="165"/>
      <c r="F21" s="155"/>
      <c r="G21" s="156"/>
    </row>
    <row r="22" spans="1:7" ht="15.95">
      <c r="B22" s="157" t="s">
        <v>54</v>
      </c>
      <c r="C22" s="166" t="s">
        <v>55</v>
      </c>
      <c r="D22" s="93"/>
      <c r="E22" s="159" t="s">
        <v>56</v>
      </c>
      <c r="F22" s="93"/>
      <c r="G22" s="160"/>
    </row>
    <row r="23" spans="1:7" ht="15.95">
      <c r="A23" s="157"/>
      <c r="B23" s="157" t="s">
        <v>54</v>
      </c>
      <c r="C23" s="158" t="s">
        <v>57</v>
      </c>
      <c r="D23" s="93"/>
      <c r="E23" s="167"/>
      <c r="F23" s="93"/>
      <c r="G23" s="160"/>
    </row>
    <row r="24" spans="1:7" ht="15.95">
      <c r="B24" s="157" t="s">
        <v>54</v>
      </c>
      <c r="C24" s="158" t="s">
        <v>58</v>
      </c>
      <c r="D24" s="93"/>
      <c r="E24" s="168"/>
      <c r="F24" s="93"/>
      <c r="G24" s="160"/>
    </row>
    <row r="25" spans="1:7" ht="15.95">
      <c r="A25" s="157"/>
      <c r="B25" s="157" t="s">
        <v>54</v>
      </c>
      <c r="C25" s="158" t="s">
        <v>59</v>
      </c>
      <c r="D25" s="93"/>
      <c r="E25" s="169"/>
      <c r="F25" s="93"/>
      <c r="G25" s="160"/>
    </row>
    <row r="26" spans="1:7" ht="15.95">
      <c r="B26" s="157" t="s">
        <v>54</v>
      </c>
      <c r="C26" s="170" t="s">
        <v>60</v>
      </c>
      <c r="D26" s="171"/>
      <c r="E26" s="167" t="s">
        <v>56</v>
      </c>
      <c r="F26" s="171"/>
      <c r="G26" s="172"/>
    </row>
    <row r="27" spans="1:7" ht="15.95">
      <c r="B27" s="157" t="s">
        <v>54</v>
      </c>
      <c r="C27" s="158" t="s">
        <v>61</v>
      </c>
      <c r="D27" s="93"/>
      <c r="E27" s="168"/>
      <c r="F27" s="93"/>
      <c r="G27" s="173"/>
    </row>
    <row r="28" spans="1:7" ht="15.95">
      <c r="A28" s="157"/>
      <c r="B28" s="157" t="s">
        <v>54</v>
      </c>
      <c r="C28" s="158" t="s">
        <v>62</v>
      </c>
      <c r="D28" s="93"/>
      <c r="E28" s="169"/>
      <c r="F28" s="93"/>
      <c r="G28" s="173"/>
    </row>
    <row r="29" spans="1:7" ht="15.95">
      <c r="B29" s="157" t="s">
        <v>54</v>
      </c>
      <c r="C29" s="170" t="s">
        <v>63</v>
      </c>
      <c r="D29" s="171"/>
      <c r="E29" s="167" t="s">
        <v>64</v>
      </c>
      <c r="F29" s="174"/>
      <c r="G29" s="175"/>
    </row>
    <row r="30" spans="1:7" ht="15.95">
      <c r="A30" s="157"/>
      <c r="B30" s="157" t="s">
        <v>54</v>
      </c>
      <c r="C30" s="158" t="s">
        <v>65</v>
      </c>
      <c r="D30" s="93"/>
      <c r="E30" s="168"/>
      <c r="F30" s="93"/>
      <c r="G30" s="160"/>
    </row>
    <row r="31" spans="1:7" ht="17.100000000000001" thickBot="1">
      <c r="A31" s="157"/>
      <c r="B31" s="157" t="s">
        <v>54</v>
      </c>
      <c r="C31" s="158" t="s">
        <v>66</v>
      </c>
      <c r="D31" s="107"/>
      <c r="E31" s="176" t="str">
        <f>IF(OR($E$29=[1]Lists!$I$4,$E$29=[1]Lists!$I$5),"&lt;URL&gt;","")</f>
        <v>&lt;URL&gt;</v>
      </c>
      <c r="F31" s="105"/>
      <c r="G31" s="177"/>
    </row>
    <row r="32" spans="1:7" ht="15.95" customHeight="1" thickBot="1">
      <c r="C32" s="178" t="s">
        <v>67</v>
      </c>
      <c r="D32" s="179"/>
      <c r="E32" s="180"/>
      <c r="F32" s="181"/>
      <c r="G32" s="182"/>
    </row>
    <row r="33" spans="1:7" ht="15.95">
      <c r="A33" s="157"/>
      <c r="B33" s="183"/>
      <c r="C33" s="184" t="s">
        <v>68</v>
      </c>
      <c r="D33" s="93"/>
      <c r="E33" s="185" t="s">
        <v>69</v>
      </c>
      <c r="F33" s="4"/>
      <c r="G33" s="186" t="str">
        <f>IF(OR($E$29=[1]Lists!$I$4,$E$29=[1]Lists!$I$5),"&lt;URL&gt;","")</f>
        <v>&lt;URL&gt;</v>
      </c>
    </row>
    <row r="34" spans="1:7" ht="17.100000000000001" thickBot="1">
      <c r="B34" s="157" t="s">
        <v>70</v>
      </c>
      <c r="C34" s="187" t="s">
        <v>71</v>
      </c>
      <c r="D34" s="105"/>
      <c r="E34" s="188" t="s">
        <v>72</v>
      </c>
      <c r="F34" s="155"/>
      <c r="G34" s="189"/>
    </row>
    <row r="35" spans="1:7" ht="18" customHeight="1" thickBot="1">
      <c r="A35" s="157"/>
      <c r="B35" s="157" t="s">
        <v>70</v>
      </c>
      <c r="C35" s="154" t="s">
        <v>70</v>
      </c>
      <c r="D35" s="155"/>
      <c r="E35" s="181"/>
      <c r="F35" s="155"/>
      <c r="G35" s="181"/>
    </row>
    <row r="36" spans="1:7" ht="15.75" customHeight="1">
      <c r="B36" s="157" t="s">
        <v>70</v>
      </c>
      <c r="C36" s="190" t="s">
        <v>73</v>
      </c>
      <c r="D36" s="93"/>
      <c r="E36" s="161"/>
      <c r="F36" s="93"/>
      <c r="G36" s="93"/>
    </row>
    <row r="37" spans="1:7" ht="16.5" customHeight="1">
      <c r="A37" s="157"/>
      <c r="B37" s="157" t="s">
        <v>70</v>
      </c>
      <c r="C37" s="191" t="s">
        <v>74</v>
      </c>
      <c r="D37" s="93"/>
      <c r="E37" s="167" t="s">
        <v>75</v>
      </c>
      <c r="F37" s="93"/>
      <c r="G37" s="173"/>
    </row>
    <row r="38" spans="1:7" ht="16.5" customHeight="1">
      <c r="A38" s="157"/>
      <c r="B38" s="157" t="s">
        <v>70</v>
      </c>
      <c r="C38" s="191" t="s">
        <v>76</v>
      </c>
      <c r="D38" s="93"/>
      <c r="E38" s="167" t="s">
        <v>75</v>
      </c>
      <c r="F38" s="93"/>
      <c r="G38" s="173"/>
    </row>
    <row r="39" spans="1:7" ht="15.75" customHeight="1">
      <c r="B39" s="157" t="s">
        <v>70</v>
      </c>
      <c r="C39" s="191" t="s">
        <v>77</v>
      </c>
      <c r="D39" s="93"/>
      <c r="E39" s="167" t="s">
        <v>75</v>
      </c>
      <c r="F39" s="93"/>
      <c r="G39" s="173"/>
    </row>
    <row r="40" spans="1:7" ht="18" customHeight="1">
      <c r="B40" s="157" t="s">
        <v>70</v>
      </c>
      <c r="C40" s="191" t="s">
        <v>78</v>
      </c>
      <c r="D40" s="93"/>
      <c r="E40" s="167" t="s">
        <v>75</v>
      </c>
      <c r="F40" s="93"/>
      <c r="G40" s="173"/>
    </row>
    <row r="41" spans="1:7" ht="15.95">
      <c r="B41" s="157" t="s">
        <v>70</v>
      </c>
      <c r="C41" s="192" t="s">
        <v>79</v>
      </c>
      <c r="D41" s="93"/>
      <c r="E41" s="167" t="s">
        <v>80</v>
      </c>
      <c r="F41" s="93"/>
      <c r="G41" s="173"/>
    </row>
    <row r="42" spans="1:7" ht="15.95">
      <c r="B42" s="157" t="s">
        <v>70</v>
      </c>
      <c r="C42" s="191" t="s">
        <v>81</v>
      </c>
      <c r="D42" s="93"/>
      <c r="E42" s="167" t="s">
        <v>82</v>
      </c>
      <c r="F42" s="93"/>
      <c r="G42" s="173"/>
    </row>
    <row r="43" spans="1:7" ht="15.95">
      <c r="B43" s="157" t="s">
        <v>70</v>
      </c>
      <c r="C43" s="191" t="s">
        <v>83</v>
      </c>
      <c r="D43" s="193"/>
      <c r="E43" s="167" t="s">
        <v>82</v>
      </c>
      <c r="F43" s="93"/>
      <c r="G43" s="194"/>
    </row>
    <row r="44" spans="1:7" ht="15.95">
      <c r="B44" s="157" t="s">
        <v>70</v>
      </c>
      <c r="C44" s="195" t="s">
        <v>84</v>
      </c>
      <c r="D44" s="93"/>
      <c r="E44" s="196" t="s">
        <v>85</v>
      </c>
      <c r="F44" s="171"/>
      <c r="G44" s="173"/>
    </row>
    <row r="45" spans="1:7" ht="15.95">
      <c r="B45" s="157" t="s">
        <v>70</v>
      </c>
      <c r="C45" s="197" t="s">
        <v>86</v>
      </c>
      <c r="D45" s="93"/>
      <c r="E45" s="198"/>
      <c r="F45" s="93"/>
      <c r="G45" s="173"/>
    </row>
    <row r="46" spans="1:7" ht="17.100000000000001" thickBot="1">
      <c r="B46" s="157" t="s">
        <v>70</v>
      </c>
      <c r="C46" s="199" t="s">
        <v>87</v>
      </c>
      <c r="D46" s="105"/>
      <c r="E46" s="200" t="s">
        <v>72</v>
      </c>
      <c r="F46" s="105"/>
      <c r="G46" s="201"/>
    </row>
    <row r="47" spans="1:7" s="148" customFormat="1" ht="17.100000000000001" thickBot="1">
      <c r="A47" s="138"/>
      <c r="B47" s="157" t="s">
        <v>70</v>
      </c>
      <c r="C47" s="202" t="s">
        <v>88</v>
      </c>
      <c r="D47" s="105"/>
      <c r="E47" s="203"/>
      <c r="F47" s="105"/>
      <c r="G47" s="201"/>
    </row>
    <row r="48" spans="1:7" ht="15.75" customHeight="1">
      <c r="B48" s="157" t="s">
        <v>70</v>
      </c>
      <c r="C48" s="191" t="s">
        <v>89</v>
      </c>
      <c r="D48" s="93"/>
      <c r="E48" s="167" t="s">
        <v>56</v>
      </c>
      <c r="F48" s="93"/>
      <c r="G48" s="173"/>
    </row>
    <row r="49" spans="1:7" s="157" customFormat="1" ht="15.95">
      <c r="A49" s="138"/>
      <c r="C49" s="191" t="s">
        <v>90</v>
      </c>
      <c r="D49" s="93"/>
      <c r="E49" s="167" t="s">
        <v>56</v>
      </c>
      <c r="F49" s="93"/>
      <c r="G49" s="173"/>
    </row>
    <row r="50" spans="1:7" s="157" customFormat="1" ht="15.75" customHeight="1">
      <c r="A50" s="138"/>
      <c r="C50" s="191" t="s">
        <v>91</v>
      </c>
      <c r="D50" s="93"/>
      <c r="E50" s="167" t="s">
        <v>56</v>
      </c>
      <c r="F50" s="93"/>
      <c r="G50" s="173"/>
    </row>
    <row r="51" spans="1:7" ht="17.100000000000001" thickBot="1">
      <c r="B51" s="157"/>
      <c r="C51" s="204" t="s">
        <v>92</v>
      </c>
      <c r="D51" s="105"/>
      <c r="E51" s="167" t="s">
        <v>56</v>
      </c>
      <c r="F51" s="105"/>
      <c r="G51" s="201"/>
    </row>
    <row r="52" spans="1:7" ht="17.100000000000001" thickBot="1">
      <c r="B52" s="157" t="s">
        <v>93</v>
      </c>
      <c r="C52" s="205" t="s">
        <v>94</v>
      </c>
      <c r="D52" s="206"/>
      <c r="E52" s="207"/>
      <c r="F52" s="206"/>
      <c r="G52" s="206"/>
    </row>
    <row r="53" spans="1:7" ht="15.95">
      <c r="B53" s="157" t="s">
        <v>93</v>
      </c>
      <c r="C53" s="158" t="s">
        <v>95</v>
      </c>
      <c r="D53" s="93"/>
      <c r="E53" s="159" t="s">
        <v>96</v>
      </c>
      <c r="F53" s="93"/>
      <c r="G53" s="160"/>
    </row>
    <row r="54" spans="1:7" s="157" customFormat="1" ht="15.95">
      <c r="A54" s="138"/>
      <c r="B54" s="138"/>
      <c r="C54" s="158" t="s">
        <v>97</v>
      </c>
      <c r="D54" s="93"/>
      <c r="E54" s="159" t="s">
        <v>96</v>
      </c>
      <c r="F54" s="93"/>
      <c r="G54" s="160"/>
    </row>
    <row r="55" spans="1:7" s="157" customFormat="1" ht="15.95">
      <c r="A55" s="138"/>
      <c r="B55" s="138"/>
      <c r="C55" s="158" t="s">
        <v>98</v>
      </c>
      <c r="D55" s="93"/>
      <c r="E55" s="159" t="s">
        <v>96</v>
      </c>
      <c r="F55" s="93"/>
      <c r="G55" s="160"/>
    </row>
    <row r="56" spans="1:7" ht="15" customHeight="1" thickBot="1">
      <c r="C56" s="104"/>
      <c r="D56" s="105"/>
      <c r="E56" s="106"/>
      <c r="F56" s="105"/>
      <c r="G56" s="107"/>
    </row>
    <row r="57" spans="1:7" ht="17.100000000000001" thickBot="1">
      <c r="C57" s="333"/>
      <c r="D57" s="333"/>
      <c r="E57" s="333"/>
      <c r="F57" s="333"/>
      <c r="G57" s="333"/>
    </row>
    <row r="58" spans="1:7" s="157" customFormat="1" ht="17.100000000000001" thickBot="1">
      <c r="A58" s="4"/>
      <c r="B58" s="4"/>
      <c r="C58" s="334"/>
      <c r="D58" s="335"/>
      <c r="E58" s="335"/>
      <c r="F58" s="335"/>
      <c r="G58" s="336"/>
    </row>
    <row r="59" spans="1:7" ht="17.100000000000001" thickBot="1">
      <c r="A59" s="4"/>
      <c r="B59" s="4"/>
      <c r="C59" s="334"/>
      <c r="D59" s="335"/>
      <c r="E59" s="335"/>
      <c r="F59" s="335"/>
      <c r="G59" s="336"/>
    </row>
    <row r="60" spans="1:7" ht="17.100000000000001" thickBot="1">
      <c r="A60" s="4"/>
      <c r="B60" s="4"/>
      <c r="C60" s="337"/>
      <c r="D60" s="337"/>
      <c r="E60" s="337"/>
      <c r="F60" s="337"/>
      <c r="G60" s="337"/>
    </row>
    <row r="61" spans="1:7" ht="15.95">
      <c r="A61" s="4"/>
      <c r="B61" s="4"/>
      <c r="C61" s="338" t="s">
        <v>30</v>
      </c>
      <c r="D61" s="338"/>
      <c r="E61" s="338"/>
      <c r="F61" s="338"/>
      <c r="G61" s="338"/>
    </row>
    <row r="62" spans="1:7" s="157" customFormat="1" ht="15.95">
      <c r="A62" s="4"/>
      <c r="B62" s="4"/>
      <c r="C62" s="321" t="s">
        <v>31</v>
      </c>
      <c r="D62" s="321"/>
      <c r="E62" s="321"/>
      <c r="F62" s="321"/>
      <c r="G62" s="321"/>
    </row>
    <row r="63" spans="1:7" s="4" customFormat="1" ht="14.1">
      <c r="B63" s="93" t="s">
        <v>32</v>
      </c>
      <c r="C63" s="326" t="s">
        <v>33</v>
      </c>
      <c r="D63" s="326"/>
      <c r="E63" s="326"/>
      <c r="F63" s="326"/>
      <c r="G63" s="326"/>
    </row>
    <row r="64" spans="1:7" s="4" customFormat="1" ht="15.95">
      <c r="A64" s="138"/>
      <c r="B64" s="138"/>
      <c r="C64" s="208"/>
      <c r="D64" s="157"/>
      <c r="E64" s="208"/>
      <c r="F64" s="157"/>
      <c r="G64" s="157"/>
    </row>
    <row r="65" spans="1:7" s="4" customFormat="1" ht="15.95">
      <c r="A65" s="138"/>
      <c r="B65" s="138"/>
      <c r="C65" s="209"/>
      <c r="D65" s="209"/>
      <c r="E65" s="209"/>
      <c r="F65" s="209"/>
      <c r="G65" s="138"/>
    </row>
    <row r="66" spans="1:7" s="4" customFormat="1" ht="18.75" customHeight="1">
      <c r="A66" s="138"/>
      <c r="B66" s="138"/>
      <c r="C66" s="138"/>
      <c r="D66" s="138"/>
      <c r="E66" s="138"/>
      <c r="F66" s="138"/>
      <c r="G66" s="138"/>
    </row>
    <row r="67" spans="1:7" s="4" customFormat="1" ht="15.95">
      <c r="A67" s="138"/>
      <c r="B67" s="138"/>
      <c r="C67" s="327"/>
      <c r="D67" s="327"/>
      <c r="E67" s="327"/>
      <c r="F67" s="327"/>
      <c r="G67" s="327"/>
    </row>
    <row r="68" spans="1:7" s="4" customFormat="1" ht="15.95">
      <c r="A68" s="138"/>
      <c r="B68" s="138"/>
      <c r="C68" s="327"/>
      <c r="D68" s="327"/>
      <c r="E68" s="327"/>
      <c r="F68" s="327"/>
      <c r="G68" s="327"/>
    </row>
    <row r="69" spans="1:7" ht="15.95">
      <c r="C69" s="327"/>
      <c r="D69" s="327"/>
      <c r="E69" s="327"/>
      <c r="F69" s="327"/>
      <c r="G69" s="327"/>
    </row>
    <row r="70" spans="1:7" ht="15" customHeight="1">
      <c r="C70" s="327"/>
      <c r="D70" s="327"/>
      <c r="E70" s="327"/>
      <c r="F70" s="327"/>
      <c r="G70" s="327"/>
    </row>
    <row r="71" spans="1:7" ht="15" customHeight="1">
      <c r="C71" s="209"/>
      <c r="D71" s="209"/>
      <c r="E71" s="209"/>
      <c r="F71" s="209"/>
    </row>
    <row r="72" spans="1:7" ht="15.95">
      <c r="C72" s="325"/>
      <c r="D72" s="325"/>
      <c r="E72" s="325"/>
    </row>
    <row r="73" spans="1:7" ht="15.95">
      <c r="C73" s="325"/>
      <c r="D73" s="325"/>
      <c r="E73" s="325"/>
    </row>
    <row r="74" spans="1:7" ht="18.75" customHeight="1"/>
    <row r="75" spans="1:7" ht="15.95"/>
    <row r="76" spans="1:7" ht="15.95"/>
    <row r="77" spans="1:7" ht="15.95"/>
    <row r="78" spans="1:7" ht="15.95"/>
    <row r="79" spans="1:7" ht="15.95"/>
    <row r="80" spans="1:7" ht="15.95"/>
    <row r="81" ht="15.95"/>
    <row r="82" ht="15.95"/>
    <row r="83" ht="15.95"/>
    <row r="84" ht="15.95"/>
    <row r="85" ht="15.95"/>
    <row r="86" ht="15.95"/>
    <row r="87" ht="15.95"/>
    <row r="88" ht="15.95"/>
    <row r="89" ht="15.95"/>
    <row r="90" ht="15.95"/>
    <row r="91" ht="15.95"/>
    <row r="92" ht="15.95"/>
    <row r="93" ht="15.95"/>
    <row r="94" ht="15.95"/>
    <row r="95" ht="15.95"/>
  </sheetData>
  <sheetProtection selectLockedCells="1"/>
  <dataConsolidate/>
  <mergeCells count="19">
    <mergeCell ref="C62:G62"/>
    <mergeCell ref="C2:G2"/>
    <mergeCell ref="C3:G3"/>
    <mergeCell ref="C4:G4"/>
    <mergeCell ref="C5:G5"/>
    <mergeCell ref="C6:G6"/>
    <mergeCell ref="C7:G7"/>
    <mergeCell ref="C57:G57"/>
    <mergeCell ref="C58:G58"/>
    <mergeCell ref="C59:G59"/>
    <mergeCell ref="C60:G60"/>
    <mergeCell ref="C61:G61"/>
    <mergeCell ref="C73:E73"/>
    <mergeCell ref="C63:G63"/>
    <mergeCell ref="C67:G67"/>
    <mergeCell ref="C68:G68"/>
    <mergeCell ref="C69:G69"/>
    <mergeCell ref="C70:G70"/>
    <mergeCell ref="C72:E72"/>
  </mergeCells>
  <hyperlinks>
    <hyperlink ref="C44" r:id="rId1" display="Reporting currency (ISO-4217)" xr:uid="{65BE80BA-7A41-BD4F-B703-0ED9302D5191}"/>
    <hyperlink ref="C47" r:id="rId2" location="r4-7" xr:uid="{7A359257-999D-C84E-AC34-C298DA2FA2BF}"/>
    <hyperlink ref="C32" r:id="rId3" location="r7-2" display="Public debate (Requirement 7.1)" xr:uid="{4F484D37-0FB4-6142-9208-D8B82B503418}"/>
  </hyperlinks>
  <pageMargins left="0.25" right="0.25" top="0.75" bottom="0.75" header="0.3" footer="0.3"/>
  <pageSetup paperSize="8" fitToHeight="0" orientation="landscape" horizontalDpi="2400" verticalDpi="2400" r:id="rId4"/>
  <legacy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6601C-ED06-7D40-B523-FCA35A63C375}">
  <sheetPr codeName="Sheet20"/>
  <dimension ref="A1:U23"/>
  <sheetViews>
    <sheetView zoomScale="40" zoomScaleNormal="40" workbookViewId="0">
      <selection activeCell="N22" sqref="N22"/>
    </sheetView>
  </sheetViews>
  <sheetFormatPr defaultColWidth="10.5" defaultRowHeight="15.95"/>
  <cols>
    <col min="1" max="1" width="14.875" style="241" customWidth="1"/>
    <col min="2" max="2" width="48" style="241" customWidth="1"/>
    <col min="3" max="3" width="3" style="241" customWidth="1"/>
    <col min="4" max="4" width="30.375" style="241" customWidth="1"/>
    <col min="5" max="5" width="3" style="241" customWidth="1"/>
    <col min="6" max="6" width="30.375" style="241" customWidth="1"/>
    <col min="7" max="7" width="3" style="241" customWidth="1"/>
    <col min="8" max="8" width="30.375" style="241" customWidth="1"/>
    <col min="9" max="9" width="3"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461</v>
      </c>
    </row>
    <row r="3" spans="1:21" s="41" customFormat="1" ht="105">
      <c r="A3" s="277" t="s">
        <v>462</v>
      </c>
      <c r="B3" s="58" t="s">
        <v>463</v>
      </c>
      <c r="D3" s="10" t="s">
        <v>102</v>
      </c>
      <c r="F3" s="59"/>
      <c r="H3" s="59"/>
      <c r="J3" s="50"/>
      <c r="L3" s="50"/>
      <c r="N3" s="40"/>
      <c r="P3" s="40"/>
      <c r="R3" s="40"/>
      <c r="T3" s="40"/>
    </row>
    <row r="4" spans="1:21" s="39" customFormat="1" ht="18">
      <c r="A4" s="57"/>
      <c r="B4" s="48"/>
      <c r="D4" s="48"/>
      <c r="F4" s="48"/>
      <c r="H4" s="48"/>
      <c r="J4" s="49"/>
      <c r="L4" s="41"/>
      <c r="N4" s="49"/>
    </row>
    <row r="5" spans="1:21" s="54" customFormat="1" ht="75.95">
      <c r="A5" s="52"/>
      <c r="B5" s="53"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57"/>
      <c r="B6" s="48"/>
      <c r="D6" s="48"/>
      <c r="F6" s="48"/>
      <c r="H6" s="48"/>
      <c r="J6" s="49"/>
      <c r="N6" s="49"/>
      <c r="P6" s="49"/>
      <c r="R6" s="49"/>
      <c r="T6" s="49"/>
    </row>
    <row r="7" spans="1:21" s="41" customFormat="1" ht="30">
      <c r="A7" s="277" t="s">
        <v>127</v>
      </c>
      <c r="B7" s="58" t="s">
        <v>464</v>
      </c>
      <c r="D7" s="10" t="s">
        <v>129</v>
      </c>
      <c r="F7" s="59"/>
      <c r="H7" s="59"/>
      <c r="J7" s="50"/>
      <c r="L7" s="50"/>
      <c r="N7" s="40"/>
      <c r="O7" s="39"/>
      <c r="P7" s="40"/>
      <c r="Q7" s="39"/>
      <c r="R7" s="40"/>
      <c r="S7" s="39"/>
      <c r="T7" s="40"/>
    </row>
    <row r="8" spans="1:21" s="39" customFormat="1" ht="18">
      <c r="A8" s="57"/>
      <c r="B8" s="48"/>
      <c r="D8" s="48"/>
      <c r="F8" s="48"/>
      <c r="H8" s="48"/>
      <c r="J8" s="49"/>
      <c r="N8" s="49"/>
      <c r="P8" s="49"/>
      <c r="R8" s="49"/>
      <c r="T8" s="49"/>
    </row>
    <row r="9" spans="1:21" s="9" customFormat="1" ht="30">
      <c r="A9" s="14"/>
      <c r="B9" s="55" t="s">
        <v>465</v>
      </c>
      <c r="D9" s="10" t="s">
        <v>116</v>
      </c>
      <c r="F9" s="10" t="str">
        <f>IF(D9=[2]Lists!$K$4,"&lt; Input URL to data source &gt;",IF(D9=[2]Lists!$K$5,"&lt; Reference section in EITI Report or URL &gt;",IF(D9=[2]Lists!$K$6,"&lt; Reference evidence of non-applicability &gt;","")))</f>
        <v/>
      </c>
      <c r="G9" s="39"/>
      <c r="H9" s="10" t="str">
        <f>IF(F9=[2]Lists!$K$4,"&lt; Input URL to data source &gt;",IF(F9=[2]Lists!$K$5,"&lt; Reference section in EITI Report or URL &gt;",IF(F9=[2]Lists!$K$6,"&lt; Reference evidence of non-applicability &gt;","")))</f>
        <v/>
      </c>
      <c r="I9" s="39"/>
      <c r="J9" s="341"/>
      <c r="K9" s="39"/>
      <c r="L9" s="50"/>
      <c r="M9" s="39"/>
      <c r="N9" s="40"/>
      <c r="O9" s="39"/>
      <c r="P9" s="40"/>
      <c r="Q9" s="39"/>
      <c r="R9" s="40"/>
      <c r="S9" s="39"/>
      <c r="T9" s="40"/>
      <c r="U9" s="39"/>
    </row>
    <row r="10" spans="1:21" s="9" customFormat="1" ht="30">
      <c r="A10" s="14"/>
      <c r="B10" s="61" t="s">
        <v>466</v>
      </c>
      <c r="D10" s="10" t="s">
        <v>82</v>
      </c>
      <c r="F10" s="10" t="s">
        <v>223</v>
      </c>
      <c r="G10" s="41"/>
      <c r="H10" s="10" t="s">
        <v>223</v>
      </c>
      <c r="I10" s="41"/>
      <c r="J10" s="342"/>
      <c r="K10" s="41"/>
      <c r="L10" s="50"/>
      <c r="M10" s="41"/>
      <c r="N10" s="40"/>
      <c r="O10" s="41"/>
      <c r="P10" s="40"/>
      <c r="Q10" s="41"/>
      <c r="R10" s="40"/>
      <c r="S10" s="41"/>
      <c r="T10" s="40"/>
      <c r="U10" s="41"/>
    </row>
    <row r="11" spans="1:21" s="9" customFormat="1" ht="45">
      <c r="A11" s="14"/>
      <c r="B11" s="61" t="s">
        <v>467</v>
      </c>
      <c r="D11" s="10" t="s">
        <v>116</v>
      </c>
      <c r="F11" s="10"/>
      <c r="G11" s="41"/>
      <c r="H11" s="10"/>
      <c r="I11" s="41"/>
      <c r="J11" s="342"/>
      <c r="K11" s="41"/>
      <c r="L11" s="50"/>
      <c r="M11" s="41"/>
      <c r="N11" s="40"/>
      <c r="O11" s="41"/>
      <c r="P11" s="40"/>
      <c r="Q11" s="41"/>
      <c r="R11" s="40"/>
      <c r="S11" s="41"/>
      <c r="T11" s="40"/>
      <c r="U11" s="41"/>
    </row>
    <row r="12" spans="1:21" s="9" customFormat="1" ht="45">
      <c r="A12" s="14"/>
      <c r="B12" s="61" t="s">
        <v>468</v>
      </c>
      <c r="D12" s="10" t="s">
        <v>116</v>
      </c>
      <c r="F12" s="10"/>
      <c r="G12" s="41"/>
      <c r="H12" s="10"/>
      <c r="I12" s="41"/>
      <c r="J12" s="342"/>
      <c r="K12" s="41"/>
      <c r="L12" s="50"/>
      <c r="M12" s="41"/>
      <c r="N12" s="40"/>
      <c r="O12" s="41"/>
      <c r="P12" s="40"/>
      <c r="Q12" s="41"/>
      <c r="R12" s="40"/>
      <c r="S12" s="41"/>
      <c r="T12" s="40"/>
      <c r="U12" s="41"/>
    </row>
    <row r="13" spans="1:21" s="9" customFormat="1" ht="45">
      <c r="A13" s="14"/>
      <c r="B13" s="61" t="s">
        <v>469</v>
      </c>
      <c r="D13" s="10" t="s">
        <v>129</v>
      </c>
      <c r="F13" s="10"/>
      <c r="G13" s="41"/>
      <c r="H13" s="10"/>
      <c r="I13" s="41"/>
      <c r="J13" s="343"/>
      <c r="K13" s="41"/>
      <c r="L13" s="50"/>
      <c r="M13" s="41"/>
      <c r="N13" s="40"/>
      <c r="O13" s="41"/>
      <c r="P13" s="40"/>
      <c r="Q13" s="41"/>
      <c r="R13" s="40"/>
      <c r="S13" s="41"/>
      <c r="T13" s="40"/>
      <c r="U13" s="41"/>
    </row>
    <row r="14" spans="1:21" s="243" customFormat="1">
      <c r="A14" s="242"/>
      <c r="L14" s="244"/>
    </row>
    <row r="15" spans="1:21">
      <c r="L15" s="244"/>
    </row>
    <row r="16" spans="1:21">
      <c r="L16" s="244"/>
    </row>
    <row r="17" spans="12:12">
      <c r="L17" s="244"/>
    </row>
    <row r="18" spans="12:12">
      <c r="L18" s="244"/>
    </row>
    <row r="19" spans="12:12">
      <c r="L19" s="244"/>
    </row>
    <row r="20" spans="12:12">
      <c r="L20" s="244"/>
    </row>
    <row r="21" spans="12:12">
      <c r="L21" s="244"/>
    </row>
    <row r="22" spans="12:12">
      <c r="L22" s="244"/>
    </row>
    <row r="23" spans="12:12">
      <c r="L23" s="243"/>
    </row>
  </sheetData>
  <mergeCells count="1">
    <mergeCell ref="J9:J13"/>
  </mergeCells>
  <pageMargins left="0.7" right="0.7" top="0.75" bottom="0.75" header="0.3" footer="0.3"/>
  <pageSetup paperSize="8"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F4958-F41D-F144-8B2E-F47B83DA49D6}">
  <sheetPr codeName="Sheet21"/>
  <dimension ref="A1:U23"/>
  <sheetViews>
    <sheetView zoomScale="42" zoomScaleNormal="42" workbookViewId="0">
      <selection activeCell="P47" sqref="P47"/>
    </sheetView>
  </sheetViews>
  <sheetFormatPr defaultColWidth="10.5" defaultRowHeight="15.95"/>
  <cols>
    <col min="1" max="1" width="17.875" style="241" customWidth="1"/>
    <col min="2" max="2" width="44" style="241" customWidth="1"/>
    <col min="3" max="3" width="3" style="241" customWidth="1"/>
    <col min="4" max="4" width="25.875" style="241" customWidth="1"/>
    <col min="5" max="5" width="3" style="241" customWidth="1"/>
    <col min="6" max="6" width="25.875" style="241" customWidth="1"/>
    <col min="7" max="7" width="3" style="241" customWidth="1"/>
    <col min="8" max="8" width="25.875" style="241" customWidth="1"/>
    <col min="9" max="9" width="3"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470</v>
      </c>
    </row>
    <row r="3" spans="1:21" s="41" customFormat="1" ht="120">
      <c r="A3" s="277" t="s">
        <v>471</v>
      </c>
      <c r="B3" s="58" t="s">
        <v>472</v>
      </c>
      <c r="D3" s="10" t="s">
        <v>102</v>
      </c>
      <c r="F3" s="59"/>
      <c r="H3" s="59"/>
      <c r="J3" s="50"/>
      <c r="L3" s="50"/>
      <c r="N3" s="40"/>
      <c r="P3" s="40"/>
      <c r="R3" s="40"/>
      <c r="T3" s="40"/>
    </row>
    <row r="4" spans="1:21" s="39" customFormat="1" ht="18">
      <c r="A4" s="57"/>
      <c r="B4" s="48"/>
      <c r="D4" s="48"/>
      <c r="F4" s="48"/>
      <c r="H4" s="48"/>
      <c r="J4" s="49"/>
      <c r="L4" s="41"/>
      <c r="N4" s="49"/>
    </row>
    <row r="5" spans="1:21" s="54" customFormat="1" ht="75.95">
      <c r="A5" s="52"/>
      <c r="B5" s="53" t="s">
        <v>103</v>
      </c>
      <c r="D5" s="84" t="s">
        <v>104</v>
      </c>
      <c r="E5" s="46"/>
      <c r="F5" s="84" t="s">
        <v>105</v>
      </c>
      <c r="G5" s="46"/>
      <c r="H5" s="84" t="s">
        <v>106</v>
      </c>
      <c r="J5" s="47" t="s">
        <v>107</v>
      </c>
      <c r="L5" s="47" t="s">
        <v>108</v>
      </c>
      <c r="M5" s="46"/>
      <c r="N5" s="47" t="s">
        <v>109</v>
      </c>
      <c r="O5" s="46"/>
      <c r="P5" s="47" t="s">
        <v>110</v>
      </c>
      <c r="Q5" s="46"/>
      <c r="R5" s="47" t="s">
        <v>111</v>
      </c>
      <c r="S5" s="46"/>
      <c r="T5" s="47" t="s">
        <v>112</v>
      </c>
      <c r="U5" s="46"/>
    </row>
    <row r="6" spans="1:21" s="39" customFormat="1" ht="18">
      <c r="A6" s="57"/>
      <c r="B6" s="48"/>
      <c r="D6" s="48"/>
      <c r="F6" s="48"/>
      <c r="H6" s="48"/>
      <c r="J6" s="49"/>
      <c r="N6" s="49"/>
      <c r="P6" s="49"/>
      <c r="R6" s="49"/>
      <c r="T6" s="49"/>
    </row>
    <row r="7" spans="1:21" s="39" customFormat="1" ht="60">
      <c r="A7" s="57"/>
      <c r="B7" s="77" t="s">
        <v>473</v>
      </c>
      <c r="D7" s="10" t="s">
        <v>129</v>
      </c>
      <c r="F7" s="10" t="str">
        <f>IF(D7=[2]Lists!$K$4,"&lt; Input URL to data source &gt;",IF(D7=[2]Lists!$K$5,"&lt; Reference section in EITI Report or URL &gt;",IF(D7=[2]Lists!$K$6,"&lt; Reference evidence of non-applicability &gt;","")))</f>
        <v/>
      </c>
      <c r="H7" s="10" t="str">
        <f>IF(F7=[2]Lists!$K$4,"&lt; Input URL to data source &gt;",IF(F7=[2]Lists!$K$5,"&lt; Reference section in EITI Report or URL &gt;",IF(F7=[2]Lists!$K$6,"&lt; Reference evidence of non-applicability &gt;","")))</f>
        <v/>
      </c>
      <c r="J7" s="341"/>
      <c r="L7" s="50"/>
      <c r="N7" s="40"/>
      <c r="P7" s="40"/>
      <c r="R7" s="40"/>
      <c r="T7" s="40"/>
    </row>
    <row r="8" spans="1:21" s="39" customFormat="1" ht="45">
      <c r="A8" s="57"/>
      <c r="B8" s="55" t="s">
        <v>474</v>
      </c>
      <c r="D8" s="10" t="s">
        <v>129</v>
      </c>
      <c r="F8" s="10" t="str">
        <f>IF(D8=[2]Lists!$K$4,"&lt; Input URL to data source &gt;",IF(D8=[2]Lists!$K$5,"&lt; Reference section in EITI Report or URL &gt;",IF(D8=[2]Lists!$K$6,"&lt; Reference evidence of non-applicability &gt;","")))</f>
        <v/>
      </c>
      <c r="H8" s="10" t="str">
        <f>IF(F8=[2]Lists!$K$4,"&lt; Input URL to data source &gt;",IF(F8=[2]Lists!$K$5,"&lt; Reference section in EITI Report or URL &gt;",IF(F8=[2]Lists!$K$6,"&lt; Reference evidence of non-applicability &gt;","")))</f>
        <v/>
      </c>
      <c r="J8" s="342"/>
      <c r="L8" s="50"/>
      <c r="N8" s="40"/>
      <c r="P8" s="40"/>
      <c r="R8" s="40"/>
      <c r="T8" s="40"/>
    </row>
    <row r="9" spans="1:21" s="39" customFormat="1" ht="30">
      <c r="A9" s="57"/>
      <c r="B9" s="55" t="s">
        <v>475</v>
      </c>
      <c r="D9" s="10" t="s">
        <v>129</v>
      </c>
      <c r="F9" s="10" t="str">
        <f>IF(D9=[2]Lists!$K$4,"&lt; Input URL to data source &gt;",IF(D9=[2]Lists!$K$5,"&lt; Reference section in EITI Report or URL &gt;",IF(D9=[2]Lists!$K$6,"&lt; Reference evidence of non-applicability &gt;","")))</f>
        <v/>
      </c>
      <c r="H9" s="10" t="str">
        <f>IF(F9=[2]Lists!$K$4,"&lt; Input URL to data source &gt;",IF(F9=[2]Lists!$K$5,"&lt; Reference section in EITI Report or URL &gt;",IF(F9=[2]Lists!$K$6,"&lt; Reference evidence of non-applicability &gt;","")))</f>
        <v/>
      </c>
      <c r="J9" s="342"/>
      <c r="L9" s="50"/>
      <c r="N9" s="40"/>
      <c r="P9" s="40"/>
      <c r="R9" s="40"/>
      <c r="T9" s="40"/>
    </row>
    <row r="10" spans="1:21" s="39" customFormat="1" ht="45">
      <c r="A10" s="57"/>
      <c r="B10" s="55" t="s">
        <v>476</v>
      </c>
      <c r="D10" s="10" t="s">
        <v>129</v>
      </c>
      <c r="F10" s="10" t="str">
        <f>IF(D10=[2]Lists!$K$4,"&lt; Input URL to data source &gt;",IF(D10=[2]Lists!$K$5,"&lt; Reference section in EITI Report or URL &gt;",IF(D10=[2]Lists!$K$6,"&lt; Reference evidence of non-applicability &gt;","")))</f>
        <v/>
      </c>
      <c r="H10" s="10" t="str">
        <f>IF(F10=[2]Lists!$K$4,"&lt; Input URL to data source &gt;",IF(F10=[2]Lists!$K$5,"&lt; Reference section in EITI Report or URL &gt;",IF(F10=[2]Lists!$K$6,"&lt; Reference evidence of non-applicability &gt;","")))</f>
        <v/>
      </c>
      <c r="J10" s="342"/>
      <c r="L10" s="50"/>
      <c r="N10" s="40"/>
      <c r="P10" s="40"/>
      <c r="R10" s="40"/>
      <c r="T10" s="40"/>
    </row>
    <row r="11" spans="1:21" s="39" customFormat="1" ht="30">
      <c r="A11" s="57"/>
      <c r="B11" s="55" t="s">
        <v>477</v>
      </c>
      <c r="D11" s="10" t="s">
        <v>129</v>
      </c>
      <c r="F11" s="10" t="str">
        <f>IF(D11=[2]Lists!$K$4,"&lt; Input URL to data source &gt;",IF(D11=[2]Lists!$K$5,"&lt; Reference section in EITI Report or URL &gt;",IF(D11=[2]Lists!$K$6,"&lt; Reference evidence of non-applicability &gt;","")))</f>
        <v/>
      </c>
      <c r="H11" s="10" t="str">
        <f>IF(F11=[2]Lists!$K$4,"&lt; Input URL to data source &gt;",IF(F11=[2]Lists!$K$5,"&lt; Reference section in EITI Report or URL &gt;",IF(F11=[2]Lists!$K$6,"&lt; Reference evidence of non-applicability &gt;","")))</f>
        <v/>
      </c>
      <c r="J11" s="343"/>
      <c r="L11" s="50"/>
      <c r="N11" s="40"/>
      <c r="P11" s="40"/>
      <c r="R11" s="40"/>
      <c r="T11" s="40"/>
    </row>
    <row r="12" spans="1:21" s="243" customFormat="1" ht="30">
      <c r="A12" s="242"/>
      <c r="B12" s="77" t="s">
        <v>478</v>
      </c>
      <c r="D12" s="251"/>
      <c r="L12" s="18"/>
    </row>
    <row r="13" spans="1:21">
      <c r="L13" s="18"/>
    </row>
    <row r="14" spans="1:21">
      <c r="L14" s="244"/>
    </row>
    <row r="15" spans="1:21">
      <c r="L15" s="244"/>
    </row>
    <row r="16" spans="1:21">
      <c r="L16" s="244"/>
    </row>
    <row r="17" spans="12:12">
      <c r="L17" s="244"/>
    </row>
    <row r="18" spans="12:12">
      <c r="L18" s="244"/>
    </row>
    <row r="19" spans="12:12">
      <c r="L19" s="244"/>
    </row>
    <row r="20" spans="12:12">
      <c r="L20" s="244"/>
    </row>
    <row r="21" spans="12:12">
      <c r="L21" s="244"/>
    </row>
    <row r="22" spans="12:12">
      <c r="L22" s="244"/>
    </row>
    <row r="23" spans="12:12">
      <c r="L23" s="243"/>
    </row>
  </sheetData>
  <mergeCells count="1">
    <mergeCell ref="J7:J11"/>
  </mergeCells>
  <pageMargins left="0.7" right="0.7" top="0.75" bottom="0.75" header="0.3" footer="0.3"/>
  <pageSetup paperSize="8"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0FF2C-68AF-534D-BA8F-3B07235A08DB}">
  <sheetPr codeName="Sheet22"/>
  <dimension ref="A1:U23"/>
  <sheetViews>
    <sheetView zoomScale="40" zoomScaleNormal="40" workbookViewId="0">
      <selection activeCell="P33" sqref="P33"/>
    </sheetView>
  </sheetViews>
  <sheetFormatPr defaultColWidth="10.5" defaultRowHeight="15.95"/>
  <cols>
    <col min="1" max="1" width="17.5" style="241" customWidth="1"/>
    <col min="2" max="2" width="38" style="241" customWidth="1"/>
    <col min="3" max="3" width="3.375" style="241" customWidth="1"/>
    <col min="4" max="4" width="26" style="241" customWidth="1"/>
    <col min="5" max="5" width="3.375" style="241" customWidth="1"/>
    <col min="6" max="6" width="26" style="241" customWidth="1"/>
    <col min="7" max="7" width="3.375" style="241" customWidth="1"/>
    <col min="8" max="8" width="26" style="241" customWidth="1"/>
    <col min="9" max="9" width="3.375"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479</v>
      </c>
    </row>
    <row r="3" spans="1:21" s="41" customFormat="1" ht="90">
      <c r="A3" s="277" t="s">
        <v>480</v>
      </c>
      <c r="B3" s="58" t="s">
        <v>481</v>
      </c>
      <c r="D3" s="10" t="s">
        <v>102</v>
      </c>
      <c r="F3" s="59"/>
      <c r="H3" s="59"/>
      <c r="J3" s="50"/>
      <c r="L3" s="50"/>
      <c r="N3" s="40"/>
      <c r="P3" s="40"/>
      <c r="R3" s="40"/>
      <c r="T3" s="40"/>
    </row>
    <row r="4" spans="1:21" s="39" customFormat="1" ht="18">
      <c r="A4" s="57"/>
      <c r="B4" s="48"/>
      <c r="D4" s="48"/>
      <c r="F4" s="48"/>
      <c r="H4" s="48"/>
      <c r="J4" s="49"/>
      <c r="L4" s="41"/>
      <c r="N4" s="49"/>
    </row>
    <row r="5" spans="1:21" s="54" customFormat="1" ht="75.95">
      <c r="A5" s="52"/>
      <c r="B5" s="53"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57"/>
      <c r="B6" s="48"/>
      <c r="D6" s="48"/>
      <c r="F6" s="48"/>
      <c r="H6" s="48"/>
      <c r="J6" s="49"/>
      <c r="N6" s="49"/>
      <c r="P6" s="49"/>
      <c r="R6" s="49"/>
      <c r="T6" s="49"/>
    </row>
    <row r="7" spans="1:21" s="9" customFormat="1" ht="30">
      <c r="A7" s="14"/>
      <c r="B7" s="77" t="s">
        <v>482</v>
      </c>
      <c r="D7" s="10" t="s">
        <v>483</v>
      </c>
      <c r="E7" s="79"/>
      <c r="F7" s="10" t="str">
        <f>IF(D7=[2]Lists!$K$4,"&lt; Input URL to data source &gt;",IF(D7=[2]Lists!$K$5,"&lt; Reference section in EITI Report or URL &gt;",IF(D7=[2]Lists!$K$6,"&lt; Reference evidence of non-applicability &gt;","")))</f>
        <v/>
      </c>
      <c r="G7" s="39"/>
      <c r="H7" s="10" t="str">
        <f>IF(F7=[2]Lists!$K$4,"&lt; Input URL to data source &gt;",IF(F7=[2]Lists!$K$5,"&lt; Reference section in EITI Report or URL &gt;",IF(F7=[2]Lists!$K$6,"&lt; Reference evidence of non-applicability &gt;","")))</f>
        <v/>
      </c>
      <c r="I7" s="39"/>
      <c r="J7" s="341"/>
      <c r="K7" s="39"/>
      <c r="L7" s="50"/>
      <c r="M7" s="39"/>
      <c r="N7" s="40"/>
      <c r="O7" s="39"/>
      <c r="P7" s="40"/>
      <c r="Q7" s="39"/>
      <c r="R7" s="40"/>
      <c r="S7" s="39"/>
      <c r="T7" s="40"/>
      <c r="U7" s="39"/>
    </row>
    <row r="8" spans="1:21" s="79" customFormat="1" ht="30">
      <c r="A8" s="78"/>
      <c r="B8" s="77" t="s">
        <v>484</v>
      </c>
      <c r="D8" s="10" t="s">
        <v>129</v>
      </c>
      <c r="F8" s="10" t="str">
        <f>IF(D8=[2]Lists!$K$4,"&lt; Input URL to data source &gt;",IF(D8=[2]Lists!$K$5,"&lt; Reference section in EITI Report or URL &gt;",IF(D8=[2]Lists!$K$6,"&lt; Reference evidence of non-applicability &gt;","")))</f>
        <v/>
      </c>
      <c r="H8" s="10" t="str">
        <f>IF(F8=[2]Lists!$K$4,"&lt; Input URL to data source &gt;",IF(F8=[2]Lists!$K$5,"&lt; Reference section in EITI Report or URL &gt;",IF(F8=[2]Lists!$K$6,"&lt; Reference evidence of non-applicability &gt;","")))</f>
        <v/>
      </c>
      <c r="J8" s="342"/>
      <c r="K8" s="80"/>
      <c r="L8" s="50"/>
      <c r="M8" s="80"/>
      <c r="N8" s="40"/>
      <c r="O8" s="80"/>
      <c r="P8" s="40"/>
      <c r="Q8" s="80"/>
      <c r="R8" s="40"/>
      <c r="S8" s="80"/>
      <c r="T8" s="40"/>
    </row>
    <row r="9" spans="1:21" s="79" customFormat="1" ht="39" customHeight="1">
      <c r="A9" s="78"/>
      <c r="B9" s="81" t="s">
        <v>485</v>
      </c>
      <c r="D9" s="10" t="s">
        <v>129</v>
      </c>
      <c r="F9" s="10" t="str">
        <f>IF(D9=[2]Lists!$K$4,"&lt; Input URL to data source &gt;",IF(D9=[2]Lists!$K$5,"&lt; Reference section in EITI Report or URL &gt;",IF(D9=[2]Lists!$K$6,"&lt; Reference evidence of non-applicability &gt;","")))</f>
        <v/>
      </c>
      <c r="H9" s="10" t="str">
        <f>IF(F9=[2]Lists!$K$4,"&lt; Input URL to data source &gt;",IF(F9=[2]Lists!$K$5,"&lt; Reference section in EITI Report or URL &gt;",IF(F9=[2]Lists!$K$6,"&lt; Reference evidence of non-applicability &gt;","")))</f>
        <v/>
      </c>
      <c r="J9" s="343"/>
      <c r="K9" s="80"/>
      <c r="L9" s="50"/>
      <c r="M9" s="80"/>
      <c r="N9" s="40"/>
      <c r="O9" s="80"/>
      <c r="P9" s="40"/>
      <c r="Q9" s="80"/>
      <c r="R9" s="40"/>
      <c r="S9" s="80"/>
      <c r="T9" s="40"/>
    </row>
    <row r="10" spans="1:21" s="243" customFormat="1" ht="18">
      <c r="A10" s="242"/>
      <c r="L10" s="39"/>
    </row>
    <row r="11" spans="1:21">
      <c r="L11" s="18"/>
    </row>
    <row r="12" spans="1:21">
      <c r="L12" s="18"/>
    </row>
    <row r="13" spans="1:21">
      <c r="L13" s="18"/>
    </row>
    <row r="14" spans="1:21">
      <c r="L14" s="244"/>
    </row>
    <row r="15" spans="1:21">
      <c r="L15" s="244"/>
    </row>
    <row r="16" spans="1:21">
      <c r="L16" s="244"/>
    </row>
    <row r="17" spans="12:12">
      <c r="L17" s="244"/>
    </row>
    <row r="18" spans="12:12">
      <c r="L18" s="244"/>
    </row>
    <row r="19" spans="12:12">
      <c r="L19" s="244"/>
    </row>
    <row r="20" spans="12:12">
      <c r="L20" s="244"/>
    </row>
    <row r="21" spans="12:12">
      <c r="L21" s="244"/>
    </row>
    <row r="22" spans="12:12">
      <c r="L22" s="244"/>
    </row>
    <row r="23" spans="12:12">
      <c r="L23" s="243"/>
    </row>
  </sheetData>
  <mergeCells count="1">
    <mergeCell ref="J7:J9"/>
  </mergeCells>
  <pageMargins left="0.7" right="0.7" top="0.75" bottom="0.75" header="0.3" footer="0.3"/>
  <pageSetup paperSize="8"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A7FE8-2D15-A549-ADE3-B09430692E44}">
  <sheetPr codeName="Sheet23"/>
  <dimension ref="A1:U26"/>
  <sheetViews>
    <sheetView zoomScale="26" zoomScaleNormal="26" workbookViewId="0">
      <selection activeCell="Q44" sqref="Q44"/>
    </sheetView>
  </sheetViews>
  <sheetFormatPr defaultColWidth="10.5" defaultRowHeight="15.95"/>
  <cols>
    <col min="1" max="1" width="22" style="241" customWidth="1"/>
    <col min="2" max="2" width="45.5" style="241" customWidth="1"/>
    <col min="3" max="3" width="3" style="241" customWidth="1"/>
    <col min="4" max="4" width="24.5" style="241" customWidth="1"/>
    <col min="5" max="5" width="3" style="241" customWidth="1"/>
    <col min="6" max="6" width="24.5" style="241" customWidth="1"/>
    <col min="7" max="7" width="3" style="241" customWidth="1"/>
    <col min="8" max="8" width="24.5" style="241" customWidth="1"/>
    <col min="9" max="9" width="3"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486</v>
      </c>
    </row>
    <row r="3" spans="1:21" s="41" customFormat="1" ht="135">
      <c r="A3" s="277" t="s">
        <v>487</v>
      </c>
      <c r="B3" s="302" t="s">
        <v>488</v>
      </c>
      <c r="D3" s="10" t="s">
        <v>102</v>
      </c>
      <c r="F3" s="59"/>
      <c r="H3" s="59"/>
      <c r="J3" s="50"/>
      <c r="L3" s="50"/>
      <c r="N3" s="40"/>
      <c r="P3" s="40"/>
      <c r="R3" s="40"/>
      <c r="T3" s="40"/>
    </row>
    <row r="4" spans="1:21" s="39" customFormat="1" ht="18">
      <c r="A4" s="57"/>
      <c r="B4" s="49"/>
      <c r="D4" s="48"/>
      <c r="F4" s="48"/>
      <c r="H4" s="48"/>
      <c r="J4" s="49"/>
      <c r="L4" s="41"/>
      <c r="N4" s="49"/>
    </row>
    <row r="5" spans="1:21" s="54" customFormat="1" ht="75.95">
      <c r="A5" s="52"/>
      <c r="B5" s="317"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57"/>
      <c r="B6" s="49"/>
      <c r="D6" s="48"/>
      <c r="F6" s="48"/>
      <c r="H6" s="48"/>
      <c r="J6" s="49"/>
      <c r="N6" s="49"/>
      <c r="P6" s="49"/>
      <c r="R6" s="49"/>
      <c r="T6" s="49"/>
    </row>
    <row r="7" spans="1:21" s="9" customFormat="1" ht="60">
      <c r="A7" s="14"/>
      <c r="B7" s="318" t="s">
        <v>489</v>
      </c>
      <c r="D7" s="10" t="s">
        <v>116</v>
      </c>
      <c r="F7" s="10" t="str">
        <f>IF(D7=[2]Lists!$K$4,"&lt; Input URL to data source &gt;",IF(D7=[2]Lists!$K$5,"&lt; Reference section in EITI Report or URL &gt;",IF(D7=[2]Lists!$K$6,"&lt; Reference evidence of non-applicability &gt;","")))</f>
        <v/>
      </c>
      <c r="G7" s="39"/>
      <c r="H7" s="10" t="str">
        <f>IF(F7=[2]Lists!$K$4,"&lt; Input URL to data source &gt;",IF(F7=[2]Lists!$K$5,"&lt; Reference section in EITI Report or URL &gt;",IF(F7=[2]Lists!$K$6,"&lt; Reference evidence of non-applicability &gt;","")))</f>
        <v/>
      </c>
      <c r="I7" s="39"/>
      <c r="J7" s="341"/>
      <c r="K7" s="39"/>
      <c r="L7" s="50"/>
      <c r="M7" s="39"/>
      <c r="N7" s="40"/>
      <c r="O7" s="39"/>
      <c r="P7" s="40"/>
      <c r="Q7" s="39"/>
      <c r="R7" s="40"/>
      <c r="S7" s="39"/>
      <c r="T7" s="40"/>
      <c r="U7" s="39"/>
    </row>
    <row r="8" spans="1:21" s="9" customFormat="1" ht="30">
      <c r="A8" s="14"/>
      <c r="B8" s="318" t="s">
        <v>490</v>
      </c>
      <c r="D8" s="10" t="s">
        <v>161</v>
      </c>
      <c r="F8" s="10" t="str">
        <f>IF(D8=[2]Lists!$K$4,"&lt; Input URL to data source &gt;",IF(D8=[2]Lists!$K$5,"&lt; Reference section in EITI Report or URL &gt;",IF(D8=[2]Lists!$K$6,"&lt; Reference evidence of non-applicability &gt;","")))</f>
        <v/>
      </c>
      <c r="G8" s="41"/>
      <c r="H8" s="10" t="str">
        <f>IF(F8=[2]Lists!$K$4,"&lt; Input URL to data source &gt;",IF(F8=[2]Lists!$K$5,"&lt; Reference section in EITI Report or URL &gt;",IF(F8=[2]Lists!$K$6,"&lt; Reference evidence of non-applicability &gt;","")))</f>
        <v/>
      </c>
      <c r="I8" s="41"/>
      <c r="J8" s="342"/>
      <c r="K8" s="41"/>
      <c r="L8" s="50"/>
      <c r="M8" s="41"/>
      <c r="N8" s="40"/>
      <c r="O8" s="41"/>
      <c r="P8" s="40"/>
      <c r="Q8" s="41"/>
      <c r="R8" s="40"/>
      <c r="S8" s="41"/>
      <c r="T8" s="40"/>
      <c r="U8" s="41"/>
    </row>
    <row r="9" spans="1:21" s="9" customFormat="1" ht="30">
      <c r="A9" s="14"/>
      <c r="B9" s="318" t="s">
        <v>491</v>
      </c>
      <c r="D9" s="10" t="s">
        <v>161</v>
      </c>
      <c r="F9" s="10" t="str">
        <f>IF(D9=[2]Lists!$K$4,"&lt; Input URL to data source &gt;",IF(D9=[2]Lists!$K$5,"&lt; Reference section in EITI Report or URL &gt;",IF(D9=[2]Lists!$K$6,"&lt; Reference evidence of non-applicability &gt;","")))</f>
        <v/>
      </c>
      <c r="G9" s="39"/>
      <c r="H9" s="10" t="str">
        <f>IF(F9=[2]Lists!$K$4,"&lt; Input URL to data source &gt;",IF(F9=[2]Lists!$K$5,"&lt; Reference section in EITI Report or URL &gt;",IF(F9=[2]Lists!$K$6,"&lt; Reference evidence of non-applicability &gt;","")))</f>
        <v/>
      </c>
      <c r="I9" s="39"/>
      <c r="J9" s="342"/>
      <c r="K9" s="39"/>
      <c r="L9" s="50"/>
      <c r="M9" s="39"/>
      <c r="N9" s="40"/>
      <c r="O9" s="39"/>
      <c r="P9" s="40"/>
      <c r="Q9" s="39"/>
      <c r="R9" s="40"/>
      <c r="S9" s="39"/>
      <c r="T9" s="40"/>
      <c r="U9" s="39"/>
    </row>
    <row r="10" spans="1:21" s="9" customFormat="1" ht="30">
      <c r="A10" s="14"/>
      <c r="B10" s="318" t="s">
        <v>492</v>
      </c>
      <c r="D10" s="10" t="s">
        <v>161</v>
      </c>
      <c r="F10" s="10" t="str">
        <f>IF(D10=[2]Lists!$K$4,"&lt; Input URL to data source &gt;",IF(D10=[2]Lists!$K$5,"&lt; Reference section in EITI Report or URL &gt;",IF(D10=[2]Lists!$K$6,"&lt; Reference evidence of non-applicability &gt;","")))</f>
        <v/>
      </c>
      <c r="G10" s="41"/>
      <c r="H10" s="10" t="str">
        <f>IF(F10=[2]Lists!$K$4,"&lt; Input URL to data source &gt;",IF(F10=[2]Lists!$K$5,"&lt; Reference section in EITI Report or URL &gt;",IF(F10=[2]Lists!$K$6,"&lt; Reference evidence of non-applicability &gt;","")))</f>
        <v/>
      </c>
      <c r="I10" s="41"/>
      <c r="J10" s="342"/>
      <c r="K10" s="41"/>
      <c r="L10" s="50"/>
      <c r="M10" s="41"/>
      <c r="N10" s="40"/>
      <c r="O10" s="41"/>
      <c r="P10" s="40"/>
      <c r="Q10" s="41"/>
      <c r="R10" s="40"/>
      <c r="S10" s="41"/>
      <c r="T10" s="40"/>
      <c r="U10" s="41"/>
    </row>
    <row r="11" spans="1:21" s="9" customFormat="1" ht="30">
      <c r="A11" s="14"/>
      <c r="B11" s="318" t="s">
        <v>493</v>
      </c>
      <c r="D11" s="10" t="s">
        <v>161</v>
      </c>
      <c r="F11" s="10" t="str">
        <f>IF(D11=[2]Lists!$K$4,"&lt; Input URL to data source &gt;",IF(D11=[2]Lists!$K$5,"&lt; Reference section in EITI Report or URL &gt;",IF(D11=[2]Lists!$K$6,"&lt; Reference evidence of non-applicability &gt;","")))</f>
        <v/>
      </c>
      <c r="G11" s="39"/>
      <c r="H11" s="10" t="str">
        <f>IF(F11=[2]Lists!$K$4,"&lt; Input URL to data source &gt;",IF(F11=[2]Lists!$K$5,"&lt; Reference section in EITI Report or URL &gt;",IF(F11=[2]Lists!$K$6,"&lt; Reference evidence of non-applicability &gt;","")))</f>
        <v/>
      </c>
      <c r="I11" s="39"/>
      <c r="J11" s="342"/>
      <c r="K11" s="39"/>
      <c r="L11" s="50"/>
      <c r="M11" s="39"/>
      <c r="N11" s="40"/>
      <c r="O11" s="39"/>
      <c r="P11" s="40"/>
      <c r="Q11" s="39"/>
      <c r="R11" s="40"/>
      <c r="S11" s="39"/>
      <c r="T11" s="40"/>
      <c r="U11" s="39"/>
    </row>
    <row r="12" spans="1:21" s="9" customFormat="1" ht="30">
      <c r="A12" s="14"/>
      <c r="B12" s="318" t="s">
        <v>494</v>
      </c>
      <c r="D12" s="10" t="s">
        <v>132</v>
      </c>
      <c r="F12" s="10" t="str">
        <f>IF(D12=[2]Lists!$K$4,"&lt; Input URL to data source &gt;",IF(D12=[2]Lists!$K$5,"&lt; Reference section in EITI Report or URL &gt;",IF(D12=[2]Lists!$K$6,"&lt; Reference evidence of non-applicability &gt;","")))</f>
        <v/>
      </c>
      <c r="G12" s="244"/>
      <c r="H12" s="10" t="str">
        <f>IF(F12=[2]Lists!$K$4,"&lt; Input URL to data source &gt;",IF(F12=[2]Lists!$K$5,"&lt; Reference section in EITI Report or URL &gt;",IF(F12=[2]Lists!$K$6,"&lt; Reference evidence of non-applicability &gt;","")))</f>
        <v/>
      </c>
      <c r="I12" s="244"/>
      <c r="J12" s="342"/>
      <c r="K12" s="244"/>
      <c r="L12" s="50"/>
      <c r="M12" s="244"/>
      <c r="N12" s="40"/>
      <c r="O12" s="244"/>
      <c r="P12" s="40"/>
      <c r="Q12" s="244"/>
      <c r="R12" s="40"/>
      <c r="S12" s="244"/>
      <c r="T12" s="40"/>
      <c r="U12" s="244"/>
    </row>
    <row r="13" spans="1:21" s="72" customFormat="1" ht="45">
      <c r="A13" s="71"/>
      <c r="B13" s="319" t="s">
        <v>495</v>
      </c>
      <c r="D13" s="10" t="s">
        <v>129</v>
      </c>
      <c r="F13" s="74"/>
      <c r="G13" s="250"/>
      <c r="H13" s="74"/>
      <c r="I13" s="250"/>
      <c r="J13" s="342"/>
      <c r="K13" s="250"/>
      <c r="L13" s="50"/>
      <c r="M13" s="250"/>
      <c r="N13" s="75"/>
      <c r="O13" s="250"/>
      <c r="P13" s="75"/>
      <c r="Q13" s="250"/>
      <c r="R13" s="75"/>
      <c r="S13" s="250"/>
      <c r="T13" s="75"/>
      <c r="U13" s="250"/>
    </row>
    <row r="14" spans="1:21" s="72" customFormat="1" ht="30">
      <c r="A14" s="71"/>
      <c r="B14" s="320" t="s">
        <v>496</v>
      </c>
      <c r="D14" s="10" t="s">
        <v>129</v>
      </c>
      <c r="F14" s="74"/>
      <c r="G14" s="250"/>
      <c r="H14" s="74"/>
      <c r="I14" s="250"/>
      <c r="J14" s="342"/>
      <c r="K14" s="250"/>
      <c r="L14" s="50"/>
      <c r="M14" s="250"/>
      <c r="N14" s="75"/>
      <c r="O14" s="250"/>
      <c r="P14" s="75"/>
      <c r="Q14" s="250"/>
      <c r="R14" s="75"/>
      <c r="S14" s="250"/>
      <c r="T14" s="75"/>
      <c r="U14" s="250"/>
    </row>
    <row r="15" spans="1:21" s="72" customFormat="1" ht="60">
      <c r="A15" s="71"/>
      <c r="B15" s="320" t="s">
        <v>497</v>
      </c>
      <c r="D15" s="10" t="s">
        <v>129</v>
      </c>
      <c r="F15" s="74"/>
      <c r="G15" s="250"/>
      <c r="H15" s="74"/>
      <c r="I15" s="250"/>
      <c r="J15" s="342"/>
      <c r="K15" s="250"/>
      <c r="L15" s="50"/>
      <c r="M15" s="250"/>
      <c r="N15" s="75"/>
      <c r="O15" s="250"/>
      <c r="P15" s="75"/>
      <c r="Q15" s="250"/>
      <c r="R15" s="75"/>
      <c r="S15" s="250"/>
      <c r="T15" s="75"/>
      <c r="U15" s="250"/>
    </row>
    <row r="16" spans="1:21" s="72" customFormat="1" ht="90">
      <c r="A16" s="71"/>
      <c r="B16" s="320" t="s">
        <v>498</v>
      </c>
      <c r="D16" s="10" t="s">
        <v>129</v>
      </c>
      <c r="F16" s="74"/>
      <c r="G16" s="250"/>
      <c r="H16" s="74"/>
      <c r="I16" s="250"/>
      <c r="J16" s="342"/>
      <c r="K16" s="250"/>
      <c r="L16" s="50"/>
      <c r="M16" s="250"/>
      <c r="N16" s="75"/>
      <c r="O16" s="250"/>
      <c r="P16" s="75"/>
      <c r="Q16" s="250"/>
      <c r="R16" s="75"/>
      <c r="S16" s="250"/>
      <c r="T16" s="75"/>
      <c r="U16" s="250"/>
    </row>
    <row r="17" spans="1:21" s="72" customFormat="1" ht="45">
      <c r="A17" s="71"/>
      <c r="B17" s="320" t="s">
        <v>499</v>
      </c>
      <c r="D17" s="10" t="s">
        <v>129</v>
      </c>
      <c r="F17" s="74"/>
      <c r="G17" s="250"/>
      <c r="H17" s="74"/>
      <c r="I17" s="250"/>
      <c r="J17" s="342"/>
      <c r="K17" s="250"/>
      <c r="L17" s="50"/>
      <c r="M17" s="250"/>
      <c r="N17" s="75"/>
      <c r="O17" s="250"/>
      <c r="P17" s="75"/>
      <c r="Q17" s="250"/>
      <c r="R17" s="75"/>
      <c r="S17" s="250"/>
      <c r="T17" s="75"/>
      <c r="U17" s="250"/>
    </row>
    <row r="18" spans="1:21" s="72" customFormat="1" ht="75">
      <c r="A18" s="71"/>
      <c r="B18" s="320" t="s">
        <v>500</v>
      </c>
      <c r="D18" s="10" t="s">
        <v>129</v>
      </c>
      <c r="F18" s="74"/>
      <c r="G18" s="250"/>
      <c r="H18" s="74"/>
      <c r="I18" s="250"/>
      <c r="J18" s="342"/>
      <c r="K18" s="250"/>
      <c r="L18" s="50"/>
      <c r="M18" s="250"/>
      <c r="N18" s="75"/>
      <c r="O18" s="250"/>
      <c r="P18" s="75"/>
      <c r="Q18" s="250"/>
      <c r="R18" s="75"/>
      <c r="S18" s="250"/>
      <c r="T18" s="75"/>
      <c r="U18" s="250"/>
    </row>
    <row r="19" spans="1:21" s="72" customFormat="1" ht="75">
      <c r="A19" s="71"/>
      <c r="B19" s="320" t="s">
        <v>501</v>
      </c>
      <c r="D19" s="10" t="s">
        <v>129</v>
      </c>
      <c r="F19" s="74"/>
      <c r="G19" s="250"/>
      <c r="H19" s="74"/>
      <c r="I19" s="250"/>
      <c r="J19" s="342"/>
      <c r="K19" s="250"/>
      <c r="L19" s="50"/>
      <c r="M19" s="250"/>
      <c r="N19" s="75"/>
      <c r="O19" s="250"/>
      <c r="P19" s="75"/>
      <c r="Q19" s="250"/>
      <c r="R19" s="75"/>
      <c r="S19" s="250"/>
      <c r="T19" s="75"/>
      <c r="U19" s="250"/>
    </row>
    <row r="20" spans="1:21" s="72" customFormat="1" ht="30">
      <c r="A20" s="71"/>
      <c r="B20" s="320" t="s">
        <v>502</v>
      </c>
      <c r="D20" s="10" t="s">
        <v>129</v>
      </c>
      <c r="F20" s="74"/>
      <c r="G20" s="250"/>
      <c r="H20" s="74"/>
      <c r="I20" s="250"/>
      <c r="J20" s="342"/>
      <c r="K20" s="250"/>
      <c r="L20" s="50"/>
      <c r="M20" s="250"/>
      <c r="N20" s="75"/>
      <c r="O20" s="250"/>
      <c r="P20" s="75"/>
      <c r="Q20" s="250"/>
      <c r="R20" s="75"/>
      <c r="S20" s="250"/>
      <c r="T20" s="75"/>
      <c r="U20" s="250"/>
    </row>
    <row r="21" spans="1:21" s="72" customFormat="1" ht="75">
      <c r="A21" s="71"/>
      <c r="B21" s="319" t="s">
        <v>503</v>
      </c>
      <c r="D21" s="10" t="s">
        <v>129</v>
      </c>
      <c r="F21" s="74"/>
      <c r="G21" s="250"/>
      <c r="H21" s="74"/>
      <c r="I21" s="250"/>
      <c r="J21" s="342"/>
      <c r="K21" s="250"/>
      <c r="L21" s="50"/>
      <c r="M21" s="250"/>
      <c r="N21" s="75"/>
      <c r="O21" s="250"/>
      <c r="P21" s="75"/>
      <c r="Q21" s="250"/>
      <c r="R21" s="75"/>
      <c r="S21" s="250"/>
      <c r="T21" s="75"/>
      <c r="U21" s="250"/>
    </row>
    <row r="22" spans="1:21" s="72" customFormat="1" ht="45">
      <c r="A22" s="71"/>
      <c r="B22" s="320" t="s">
        <v>504</v>
      </c>
      <c r="D22" s="10" t="s">
        <v>129</v>
      </c>
      <c r="F22" s="74"/>
      <c r="G22" s="250"/>
      <c r="H22" s="74"/>
      <c r="I22" s="250"/>
      <c r="J22" s="342"/>
      <c r="K22" s="250"/>
      <c r="L22" s="50"/>
      <c r="M22" s="250"/>
      <c r="N22" s="75"/>
      <c r="O22" s="250"/>
      <c r="P22" s="75"/>
      <c r="Q22" s="250"/>
      <c r="R22" s="75"/>
      <c r="S22" s="250"/>
      <c r="T22" s="75"/>
      <c r="U22" s="250"/>
    </row>
    <row r="23" spans="1:21" s="72" customFormat="1" ht="30">
      <c r="A23" s="71"/>
      <c r="B23" s="320" t="s">
        <v>505</v>
      </c>
      <c r="D23" s="10" t="s">
        <v>129</v>
      </c>
      <c r="F23" s="74"/>
      <c r="G23" s="250"/>
      <c r="H23" s="74"/>
      <c r="I23" s="250"/>
      <c r="J23" s="342"/>
      <c r="K23" s="250"/>
      <c r="L23" s="50"/>
      <c r="M23" s="250"/>
      <c r="N23" s="75"/>
      <c r="O23" s="250"/>
      <c r="P23" s="75"/>
      <c r="Q23" s="250"/>
      <c r="R23" s="75"/>
      <c r="S23" s="250"/>
      <c r="T23" s="75"/>
      <c r="U23" s="250"/>
    </row>
    <row r="24" spans="1:21" s="72" customFormat="1" ht="45">
      <c r="A24" s="71"/>
      <c r="B24" s="320" t="s">
        <v>506</v>
      </c>
      <c r="D24" s="10" t="s">
        <v>129</v>
      </c>
      <c r="F24" s="74"/>
      <c r="G24" s="250"/>
      <c r="H24" s="74"/>
      <c r="I24" s="250"/>
      <c r="J24" s="342"/>
      <c r="K24" s="250"/>
      <c r="L24" s="50"/>
      <c r="M24" s="250"/>
      <c r="N24" s="75"/>
      <c r="O24" s="250"/>
      <c r="P24" s="75"/>
      <c r="Q24" s="250"/>
      <c r="R24" s="75"/>
      <c r="S24" s="250"/>
      <c r="T24" s="75"/>
      <c r="U24" s="250"/>
    </row>
    <row r="25" spans="1:21" s="72" customFormat="1" ht="30">
      <c r="A25" s="71"/>
      <c r="B25" s="320" t="s">
        <v>507</v>
      </c>
      <c r="D25" s="10" t="s">
        <v>129</v>
      </c>
      <c r="F25" s="74"/>
      <c r="G25" s="250"/>
      <c r="H25" s="74"/>
      <c r="I25" s="250"/>
      <c r="J25" s="343"/>
      <c r="K25" s="250"/>
      <c r="L25" s="50"/>
      <c r="M25" s="250"/>
      <c r="N25" s="75"/>
      <c r="O25" s="250"/>
      <c r="P25" s="75"/>
      <c r="Q25" s="250"/>
      <c r="R25" s="75"/>
      <c r="S25" s="250"/>
      <c r="T25" s="75"/>
      <c r="U25" s="250"/>
    </row>
    <row r="26" spans="1:21" s="243" customFormat="1">
      <c r="A26" s="242"/>
      <c r="B26" s="316"/>
    </row>
  </sheetData>
  <mergeCells count="1">
    <mergeCell ref="J7:J25"/>
  </mergeCells>
  <pageMargins left="0.7" right="0.7" top="0.75" bottom="0.75" header="0.3" footer="0.3"/>
  <pageSetup paperSize="8"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B907A-FC08-B84C-958C-237D01DAB50B}">
  <sheetPr codeName="Sheet24"/>
  <dimension ref="A1:U15"/>
  <sheetViews>
    <sheetView zoomScale="34" zoomScaleNormal="34" workbookViewId="0">
      <selection activeCell="P31" sqref="P31"/>
    </sheetView>
  </sheetViews>
  <sheetFormatPr defaultColWidth="10.5" defaultRowHeight="15.95"/>
  <cols>
    <col min="1" max="1" width="16" style="241" customWidth="1"/>
    <col min="2" max="2" width="46.375" style="241" customWidth="1"/>
    <col min="3" max="3" width="3.375" style="241" customWidth="1"/>
    <col min="4" max="4" width="25.875" style="241" customWidth="1"/>
    <col min="5" max="5" width="3.375" style="241" customWidth="1"/>
    <col min="6" max="6" width="25.875" style="241" customWidth="1"/>
    <col min="7" max="7" width="3.375" style="241" customWidth="1"/>
    <col min="8" max="8" width="25.875" style="241" customWidth="1"/>
    <col min="9" max="9" width="3.375"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508</v>
      </c>
    </row>
    <row r="3" spans="1:21" s="41" customFormat="1" ht="75">
      <c r="A3" s="277" t="s">
        <v>509</v>
      </c>
      <c r="B3" s="58" t="s">
        <v>510</v>
      </c>
      <c r="D3" s="10" t="s">
        <v>102</v>
      </c>
      <c r="F3" s="59"/>
      <c r="H3" s="59"/>
      <c r="J3" s="50"/>
      <c r="L3" s="50"/>
      <c r="N3" s="40"/>
      <c r="P3" s="40"/>
      <c r="R3" s="40"/>
      <c r="T3" s="40"/>
    </row>
    <row r="4" spans="1:21" s="39" customFormat="1" ht="18">
      <c r="A4" s="57"/>
      <c r="B4" s="48"/>
      <c r="D4" s="48"/>
      <c r="F4" s="48"/>
      <c r="H4" s="48"/>
      <c r="J4" s="49"/>
      <c r="L4" s="41"/>
      <c r="N4" s="49"/>
    </row>
    <row r="5" spans="1:21" s="54" customFormat="1" ht="75.95">
      <c r="A5" s="52"/>
      <c r="B5" s="53"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57"/>
      <c r="B6" s="48"/>
      <c r="D6" s="48"/>
      <c r="F6" s="48"/>
      <c r="H6" s="48"/>
      <c r="J6" s="49"/>
      <c r="N6" s="49"/>
      <c r="P6" s="49"/>
      <c r="R6" s="49"/>
      <c r="T6" s="49"/>
    </row>
    <row r="7" spans="1:21" s="9" customFormat="1" ht="60">
      <c r="A7" s="14"/>
      <c r="B7" s="55" t="s">
        <v>511</v>
      </c>
      <c r="D7" s="10" t="s">
        <v>116</v>
      </c>
      <c r="F7" s="10" t="str">
        <f>IF(D7=[2]Lists!$K$4,"&lt; Input URL to data source &gt;",IF(D7=[2]Lists!$K$5,"&lt; Reference section in EITI Report or URL &gt;",IF(D7=[2]Lists!$K$6,"&lt; Reference evidence of non-applicability &gt;","")))</f>
        <v/>
      </c>
      <c r="G7" s="39"/>
      <c r="H7" s="10" t="str">
        <f>IF(F7=[2]Lists!$K$4,"&lt; Input URL to data source &gt;",IF(F7=[2]Lists!$K$5,"&lt; Reference section in EITI Report or URL &gt;",IF(F7=[2]Lists!$K$6,"&lt; Reference evidence of non-applicability &gt;","")))</f>
        <v/>
      </c>
      <c r="I7" s="39"/>
      <c r="J7" s="341"/>
      <c r="K7" s="39"/>
      <c r="L7" s="50"/>
      <c r="M7" s="39"/>
      <c r="N7" s="40"/>
      <c r="O7" s="39"/>
      <c r="P7" s="40"/>
      <c r="Q7" s="39"/>
      <c r="R7" s="40"/>
      <c r="S7" s="39"/>
      <c r="T7" s="40"/>
      <c r="U7" s="39"/>
    </row>
    <row r="8" spans="1:21" s="9" customFormat="1" ht="45">
      <c r="A8" s="14"/>
      <c r="B8" s="61" t="s">
        <v>512</v>
      </c>
      <c r="D8" s="10" t="s">
        <v>129</v>
      </c>
      <c r="F8" s="10"/>
      <c r="G8" s="39"/>
      <c r="H8" s="10"/>
      <c r="I8" s="39"/>
      <c r="J8" s="342"/>
      <c r="K8" s="39"/>
      <c r="L8" s="50"/>
      <c r="M8" s="39"/>
      <c r="N8" s="40"/>
      <c r="O8" s="39"/>
      <c r="P8" s="40"/>
      <c r="Q8" s="39"/>
      <c r="R8" s="40"/>
      <c r="S8" s="39"/>
      <c r="T8" s="40"/>
      <c r="U8" s="39"/>
    </row>
    <row r="9" spans="1:21" s="9" customFormat="1" ht="30">
      <c r="A9" s="14"/>
      <c r="B9" s="61" t="s">
        <v>513</v>
      </c>
      <c r="D9" s="10" t="s">
        <v>82</v>
      </c>
      <c r="F9" s="66" t="str">
        <f>IF(D9=[2]Lists!$K$4,"&lt; Input URL to data source &gt;",IF(D9=[2]Lists!$K$5,"&lt; Reference section in EITI Report &gt;",IF(D9=[2]Lists!$K$6,"&lt; Reference evidence of non-applicability &gt;","")))</f>
        <v/>
      </c>
      <c r="G9" s="41"/>
      <c r="H9" s="66" t="str">
        <f>IF(F9=[2]Lists!$K$4,"&lt; Input URL to data source &gt;",IF(F9=[2]Lists!$K$5,"&lt; Reference section in EITI Report &gt;",IF(F9=[2]Lists!$K$6,"&lt; Reference evidence of non-applicability &gt;","")))</f>
        <v/>
      </c>
      <c r="I9" s="41"/>
      <c r="J9" s="342"/>
      <c r="K9" s="41"/>
      <c r="L9" s="50"/>
      <c r="M9" s="41"/>
      <c r="N9" s="40"/>
      <c r="O9" s="41"/>
      <c r="P9" s="40"/>
      <c r="Q9" s="41"/>
      <c r="R9" s="40"/>
      <c r="S9" s="41"/>
      <c r="T9" s="40"/>
      <c r="U9" s="41"/>
    </row>
    <row r="10" spans="1:21" s="9" customFormat="1" ht="45">
      <c r="A10" s="14"/>
      <c r="B10" s="61" t="s">
        <v>514</v>
      </c>
      <c r="D10" s="10" t="s">
        <v>129</v>
      </c>
      <c r="F10" s="10"/>
      <c r="G10" s="39"/>
      <c r="H10" s="10"/>
      <c r="I10" s="39"/>
      <c r="J10" s="342"/>
      <c r="K10" s="39"/>
      <c r="L10" s="50"/>
      <c r="M10" s="39"/>
      <c r="N10" s="40"/>
      <c r="O10" s="39"/>
      <c r="P10" s="40"/>
      <c r="Q10" s="39"/>
      <c r="R10" s="40"/>
      <c r="S10" s="39"/>
      <c r="T10" s="40"/>
      <c r="U10" s="39"/>
    </row>
    <row r="11" spans="1:21" s="9" customFormat="1" ht="60">
      <c r="A11" s="14"/>
      <c r="B11" s="61" t="s">
        <v>515</v>
      </c>
      <c r="D11" s="10" t="s">
        <v>129</v>
      </c>
      <c r="F11" s="10"/>
      <c r="G11" s="39"/>
      <c r="H11" s="10"/>
      <c r="I11" s="39"/>
      <c r="J11" s="342"/>
      <c r="K11" s="39"/>
      <c r="L11" s="50"/>
      <c r="M11" s="39"/>
      <c r="N11" s="40"/>
      <c r="O11" s="39"/>
      <c r="P11" s="40"/>
      <c r="Q11" s="39"/>
      <c r="R11" s="40"/>
      <c r="S11" s="39"/>
      <c r="T11" s="40"/>
      <c r="U11" s="39"/>
    </row>
    <row r="12" spans="1:21" s="9" customFormat="1" ht="75">
      <c r="A12" s="14"/>
      <c r="B12" s="61" t="s">
        <v>516</v>
      </c>
      <c r="D12" s="10" t="s">
        <v>129</v>
      </c>
      <c r="F12" s="10"/>
      <c r="G12" s="39"/>
      <c r="H12" s="10"/>
      <c r="I12" s="39"/>
      <c r="J12" s="342"/>
      <c r="K12" s="39"/>
      <c r="L12" s="50"/>
      <c r="M12" s="39"/>
      <c r="N12" s="40"/>
      <c r="O12" s="39"/>
      <c r="P12" s="40"/>
      <c r="Q12" s="39"/>
      <c r="R12" s="40"/>
      <c r="S12" s="39"/>
      <c r="T12" s="40"/>
      <c r="U12" s="39"/>
    </row>
    <row r="13" spans="1:21" s="9" customFormat="1" ht="75">
      <c r="A13" s="14"/>
      <c r="B13" s="61" t="s">
        <v>517</v>
      </c>
      <c r="D13" s="10" t="s">
        <v>129</v>
      </c>
      <c r="F13" s="10"/>
      <c r="G13" s="39"/>
      <c r="H13" s="10"/>
      <c r="I13" s="39"/>
      <c r="J13" s="342"/>
      <c r="K13" s="39"/>
      <c r="L13" s="50"/>
      <c r="M13" s="39"/>
      <c r="N13" s="40"/>
      <c r="O13" s="39"/>
      <c r="P13" s="40"/>
      <c r="Q13" s="39"/>
      <c r="R13" s="40"/>
      <c r="S13" s="39"/>
      <c r="T13" s="40"/>
      <c r="U13" s="39"/>
    </row>
    <row r="14" spans="1:21" s="9" customFormat="1" ht="45">
      <c r="A14" s="14"/>
      <c r="B14" s="55" t="s">
        <v>518</v>
      </c>
      <c r="D14" s="10" t="s">
        <v>116</v>
      </c>
      <c r="F14" s="10" t="str">
        <f>IF(D14=[2]Lists!$K$4,"&lt; Input URL to data source &gt;",IF(D14=[2]Lists!$K$5,"&lt; Reference section in EITI Report or URL &gt;",IF(D14=[2]Lists!$K$6,"&lt; Reference evidence of non-applicability &gt;","")))</f>
        <v/>
      </c>
      <c r="G14" s="39"/>
      <c r="H14" s="10" t="str">
        <f>IF(F14=[2]Lists!$K$4,"&lt; Input URL to data source &gt;",IF(F14=[2]Lists!$K$5,"&lt; Reference section in EITI Report or URL &gt;",IF(F14=[2]Lists!$K$6,"&lt; Reference evidence of non-applicability &gt;","")))</f>
        <v/>
      </c>
      <c r="I14" s="39"/>
      <c r="J14" s="343"/>
      <c r="K14" s="39"/>
      <c r="L14" s="50"/>
      <c r="M14" s="39"/>
      <c r="N14" s="40"/>
      <c r="O14" s="39"/>
      <c r="P14" s="40"/>
      <c r="Q14" s="39"/>
      <c r="R14" s="40"/>
      <c r="S14" s="39"/>
      <c r="T14" s="40"/>
      <c r="U14" s="39"/>
    </row>
    <row r="15" spans="1:21" s="243" customFormat="1">
      <c r="A15" s="242"/>
    </row>
  </sheetData>
  <mergeCells count="1">
    <mergeCell ref="J7:J14"/>
  </mergeCells>
  <pageMargins left="0.7" right="0.7" top="0.75" bottom="0.75" header="0.3" footer="0.3"/>
  <pageSetup paperSize="8" orientation="landscape" horizontalDpi="1200" verticalDpi="1200" r:id="rId1"/>
  <headerFooter>
    <oddHeader>&amp;C&amp;G</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34223-E71A-8C42-884A-40C9768716A0}">
  <sheetPr codeName="Sheet25"/>
  <dimension ref="A1:V22"/>
  <sheetViews>
    <sheetView zoomScale="26" zoomScaleNormal="26" workbookViewId="0">
      <selection activeCell="R35" sqref="R35"/>
    </sheetView>
  </sheetViews>
  <sheetFormatPr defaultColWidth="10.5" defaultRowHeight="15.95"/>
  <cols>
    <col min="1" max="1" width="18.375" style="246" customWidth="1"/>
    <col min="2" max="2" width="37.875" style="241" customWidth="1"/>
    <col min="3" max="3" width="3" style="241" customWidth="1"/>
    <col min="4" max="4" width="27" style="241" customWidth="1"/>
    <col min="5" max="5" width="3" style="241" customWidth="1"/>
    <col min="6" max="6" width="27" style="241" customWidth="1"/>
    <col min="7" max="7" width="3" style="241" customWidth="1"/>
    <col min="8" max="8" width="27" style="241" customWidth="1"/>
    <col min="9" max="9" width="3"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519</v>
      </c>
    </row>
    <row r="3" spans="1:21" s="41" customFormat="1" ht="90">
      <c r="A3" s="277" t="s">
        <v>520</v>
      </c>
      <c r="B3" s="58" t="s">
        <v>521</v>
      </c>
      <c r="D3" s="10" t="s">
        <v>102</v>
      </c>
      <c r="F3" s="59"/>
      <c r="H3" s="59"/>
      <c r="J3" s="50"/>
      <c r="L3" s="50"/>
      <c r="N3" s="40"/>
      <c r="P3" s="40"/>
      <c r="R3" s="40"/>
      <c r="T3" s="40"/>
    </row>
    <row r="4" spans="1:21" s="39" customFormat="1" ht="18">
      <c r="A4" s="69"/>
      <c r="B4" s="48"/>
      <c r="D4" s="48"/>
      <c r="F4" s="48"/>
      <c r="H4" s="48"/>
      <c r="J4" s="49"/>
      <c r="L4" s="41"/>
      <c r="N4" s="49"/>
    </row>
    <row r="5" spans="1:21" s="54" customFormat="1" ht="75.95">
      <c r="A5" s="68"/>
      <c r="B5" s="53"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69"/>
      <c r="B6" s="48"/>
      <c r="D6" s="48"/>
      <c r="F6" s="48"/>
      <c r="H6" s="48"/>
      <c r="J6" s="49"/>
      <c r="N6" s="49"/>
      <c r="P6" s="49"/>
      <c r="R6" s="49"/>
      <c r="T6" s="49"/>
    </row>
    <row r="7" spans="1:21" s="41" customFormat="1" ht="30">
      <c r="A7" s="277" t="s">
        <v>127</v>
      </c>
      <c r="B7" s="58" t="s">
        <v>522</v>
      </c>
      <c r="D7" s="10" t="s">
        <v>129</v>
      </c>
      <c r="F7" s="59"/>
      <c r="H7" s="59"/>
      <c r="J7" s="50"/>
      <c r="L7" s="50"/>
      <c r="N7" s="40"/>
      <c r="P7" s="40"/>
      <c r="R7" s="40"/>
      <c r="T7" s="40"/>
    </row>
    <row r="8" spans="1:21" s="39" customFormat="1" ht="18">
      <c r="A8" s="69"/>
      <c r="B8" s="48"/>
      <c r="D8" s="48"/>
      <c r="F8" s="48"/>
      <c r="H8" s="48"/>
      <c r="J8" s="49"/>
      <c r="N8" s="49"/>
      <c r="P8" s="49"/>
      <c r="R8" s="49"/>
      <c r="T8" s="49"/>
    </row>
    <row r="9" spans="1:21" s="9" customFormat="1" ht="30">
      <c r="A9" s="339" t="s">
        <v>523</v>
      </c>
      <c r="B9" s="55" t="s">
        <v>524</v>
      </c>
      <c r="D9" s="10" t="s">
        <v>116</v>
      </c>
      <c r="F9" s="10" t="str">
        <f>IF(D9=[2]Lists!$K$4,"&lt; Input URL to data source &gt;",IF(D9=[2]Lists!$K$5,"&lt; Reference section in EITI Report or URL &gt;",IF(D9=[2]Lists!$K$6,"&lt; Reference evidence of non-applicability &gt;","")))</f>
        <v/>
      </c>
      <c r="G9" s="39"/>
      <c r="H9" s="10" t="str">
        <f>IF(F9=[2]Lists!$K$4,"&lt; Input URL to data source &gt;",IF(F9=[2]Lists!$K$5,"&lt; Reference section in EITI Report or URL &gt;",IF(F9=[2]Lists!$K$6,"&lt; Reference evidence of non-applicability &gt;","")))</f>
        <v/>
      </c>
      <c r="I9" s="39"/>
      <c r="J9" s="341"/>
      <c r="K9" s="39"/>
      <c r="L9" s="50"/>
      <c r="M9" s="39"/>
      <c r="N9" s="40"/>
      <c r="O9" s="39"/>
      <c r="P9" s="40"/>
      <c r="Q9" s="39"/>
      <c r="R9" s="40"/>
      <c r="S9" s="39"/>
      <c r="T9" s="40"/>
      <c r="U9" s="39"/>
    </row>
    <row r="10" spans="1:21" s="9" customFormat="1" ht="30">
      <c r="A10" s="352"/>
      <c r="B10" s="61" t="s">
        <v>525</v>
      </c>
      <c r="D10" s="10" t="s">
        <v>129</v>
      </c>
      <c r="F10" s="10"/>
      <c r="G10" s="39"/>
      <c r="H10" s="10"/>
      <c r="I10" s="39"/>
      <c r="J10" s="342"/>
      <c r="K10" s="39"/>
      <c r="L10" s="50"/>
      <c r="M10" s="39"/>
      <c r="N10" s="40"/>
      <c r="O10" s="39"/>
      <c r="P10" s="40"/>
      <c r="Q10" s="39"/>
      <c r="R10" s="40"/>
      <c r="S10" s="39"/>
      <c r="T10" s="40"/>
      <c r="U10" s="39"/>
    </row>
    <row r="11" spans="1:21" s="9" customFormat="1" ht="75">
      <c r="A11" s="352"/>
      <c r="B11" s="61" t="s">
        <v>526</v>
      </c>
      <c r="D11" s="10" t="s">
        <v>129</v>
      </c>
      <c r="F11" s="10"/>
      <c r="G11" s="41"/>
      <c r="H11" s="10"/>
      <c r="I11" s="41"/>
      <c r="J11" s="342"/>
      <c r="K11" s="41"/>
      <c r="L11" s="50"/>
      <c r="M11" s="41"/>
      <c r="N11" s="40"/>
      <c r="O11" s="41"/>
      <c r="P11" s="40"/>
      <c r="Q11" s="41"/>
      <c r="R11" s="40"/>
      <c r="S11" s="41"/>
      <c r="T11" s="40"/>
      <c r="U11" s="41"/>
    </row>
    <row r="12" spans="1:21" s="9" customFormat="1" ht="60">
      <c r="A12" s="352"/>
      <c r="B12" s="61" t="s">
        <v>527</v>
      </c>
      <c r="D12" s="10" t="s">
        <v>129</v>
      </c>
      <c r="F12" s="10"/>
      <c r="G12" s="41"/>
      <c r="H12" s="10"/>
      <c r="I12" s="41"/>
      <c r="J12" s="342"/>
      <c r="K12" s="41"/>
      <c r="L12" s="50"/>
      <c r="M12" s="41"/>
      <c r="N12" s="40"/>
      <c r="O12" s="41"/>
      <c r="P12" s="40"/>
      <c r="Q12" s="41"/>
      <c r="R12" s="40"/>
      <c r="S12" s="41"/>
      <c r="T12" s="40"/>
      <c r="U12" s="41"/>
    </row>
    <row r="13" spans="1:21" s="9" customFormat="1">
      <c r="A13" s="248"/>
      <c r="B13" s="61"/>
      <c r="D13" s="28"/>
      <c r="F13" s="28"/>
      <c r="G13" s="41"/>
      <c r="H13" s="28"/>
      <c r="I13" s="41"/>
      <c r="K13" s="41"/>
      <c r="L13" s="18"/>
      <c r="M13" s="41"/>
      <c r="O13" s="41"/>
      <c r="Q13" s="41"/>
      <c r="S13" s="41"/>
      <c r="U13" s="41"/>
    </row>
    <row r="14" spans="1:21" s="9" customFormat="1" ht="30">
      <c r="A14" s="339" t="s">
        <v>528</v>
      </c>
      <c r="B14" s="55" t="s">
        <v>524</v>
      </c>
      <c r="D14" s="10" t="s">
        <v>116</v>
      </c>
      <c r="F14" s="10" t="str">
        <f>IF(D14=[2]Lists!$K$4,"&lt; Input URL to data source &gt;",IF(D14=[2]Lists!$K$5,"&lt; Reference section in EITI Report or URL &gt;",IF(D14=[2]Lists!$K$6,"&lt; Reference evidence of non-applicability &gt;","")))</f>
        <v/>
      </c>
      <c r="G14" s="39"/>
      <c r="H14" s="10" t="str">
        <f>IF(F14=[2]Lists!$K$4,"&lt; Input URL to data source &gt;",IF(F14=[2]Lists!$K$5,"&lt; Reference section in EITI Report or URL &gt;",IF(F14=[2]Lists!$K$6,"&lt; Reference evidence of non-applicability &gt;","")))</f>
        <v/>
      </c>
      <c r="I14" s="39"/>
      <c r="J14" s="341"/>
      <c r="K14" s="39"/>
      <c r="L14" s="50"/>
      <c r="M14" s="39"/>
      <c r="N14" s="40"/>
      <c r="O14" s="39"/>
      <c r="P14" s="40"/>
      <c r="Q14" s="39"/>
      <c r="R14" s="40"/>
      <c r="S14" s="39"/>
      <c r="T14" s="40"/>
      <c r="U14" s="39"/>
    </row>
    <row r="15" spans="1:21" s="9" customFormat="1" ht="30">
      <c r="A15" s="352"/>
      <c r="B15" s="61" t="s">
        <v>525</v>
      </c>
      <c r="D15" s="10" t="s">
        <v>129</v>
      </c>
      <c r="F15" s="10"/>
      <c r="G15" s="39"/>
      <c r="H15" s="10"/>
      <c r="I15" s="39"/>
      <c r="J15" s="342"/>
      <c r="K15" s="39"/>
      <c r="L15" s="50"/>
      <c r="M15" s="39"/>
      <c r="N15" s="40"/>
      <c r="O15" s="39"/>
      <c r="P15" s="40"/>
      <c r="Q15" s="39"/>
      <c r="R15" s="40"/>
      <c r="S15" s="39"/>
      <c r="T15" s="40"/>
      <c r="U15" s="39"/>
    </row>
    <row r="16" spans="1:21" s="9" customFormat="1" ht="75">
      <c r="A16" s="352"/>
      <c r="B16" s="61" t="s">
        <v>526</v>
      </c>
      <c r="D16" s="10" t="s">
        <v>129</v>
      </c>
      <c r="F16" s="10"/>
      <c r="G16" s="41"/>
      <c r="H16" s="10"/>
      <c r="I16" s="41"/>
      <c r="J16" s="342"/>
      <c r="K16" s="41"/>
      <c r="L16" s="50"/>
      <c r="M16" s="41"/>
      <c r="N16" s="40"/>
      <c r="O16" s="41"/>
      <c r="P16" s="40"/>
      <c r="Q16" s="41"/>
      <c r="R16" s="40"/>
      <c r="S16" s="41"/>
      <c r="T16" s="40"/>
      <c r="U16" s="41"/>
    </row>
    <row r="17" spans="1:22" s="9" customFormat="1" ht="60">
      <c r="A17" s="352"/>
      <c r="B17" s="61" t="s">
        <v>527</v>
      </c>
      <c r="D17" s="10" t="s">
        <v>129</v>
      </c>
      <c r="F17" s="10"/>
      <c r="G17" s="41"/>
      <c r="H17" s="10"/>
      <c r="I17" s="41"/>
      <c r="J17" s="342"/>
      <c r="K17" s="41"/>
      <c r="L17" s="50"/>
      <c r="M17" s="41"/>
      <c r="N17" s="40"/>
      <c r="O17" s="41"/>
      <c r="P17" s="40"/>
      <c r="Q17" s="41"/>
      <c r="R17" s="40"/>
      <c r="S17" s="41"/>
      <c r="T17" s="40"/>
      <c r="U17" s="41"/>
    </row>
    <row r="18" spans="1:22" s="9" customFormat="1">
      <c r="A18" s="248"/>
      <c r="B18" s="61"/>
      <c r="D18" s="28"/>
      <c r="F18" s="28"/>
      <c r="G18" s="41"/>
      <c r="H18" s="28"/>
      <c r="I18" s="41"/>
      <c r="K18" s="41"/>
      <c r="L18" s="244"/>
      <c r="M18" s="41"/>
      <c r="O18" s="41"/>
      <c r="Q18" s="41"/>
      <c r="S18" s="41"/>
      <c r="U18" s="41"/>
    </row>
    <row r="19" spans="1:22" s="244" customFormat="1" ht="60">
      <c r="A19" s="249"/>
      <c r="B19" s="55" t="s">
        <v>529</v>
      </c>
      <c r="D19" s="10" t="s">
        <v>129</v>
      </c>
      <c r="E19" s="9"/>
      <c r="F19" s="10"/>
      <c r="G19" s="39"/>
      <c r="H19" s="10"/>
      <c r="I19" s="39"/>
      <c r="J19" s="341"/>
      <c r="K19" s="39"/>
      <c r="L19" s="50"/>
      <c r="M19" s="39"/>
      <c r="N19" s="40"/>
      <c r="O19" s="39"/>
      <c r="P19" s="40"/>
      <c r="Q19" s="39"/>
      <c r="R19" s="40"/>
      <c r="S19" s="39"/>
      <c r="T19" s="40"/>
      <c r="U19" s="39"/>
      <c r="V19" s="9"/>
    </row>
    <row r="20" spans="1:22" s="244" customFormat="1" ht="75">
      <c r="A20" s="249"/>
      <c r="B20" s="55" t="s">
        <v>530</v>
      </c>
      <c r="D20" s="10" t="s">
        <v>129</v>
      </c>
      <c r="E20" s="9"/>
      <c r="F20" s="10"/>
      <c r="G20" s="39"/>
      <c r="H20" s="10"/>
      <c r="I20" s="39"/>
      <c r="J20" s="342"/>
      <c r="K20" s="39"/>
      <c r="L20" s="50"/>
      <c r="M20" s="39"/>
      <c r="N20" s="40"/>
      <c r="O20" s="39"/>
      <c r="P20" s="40"/>
      <c r="Q20" s="39"/>
      <c r="R20" s="40"/>
      <c r="S20" s="39"/>
      <c r="T20" s="40"/>
      <c r="U20" s="39"/>
      <c r="V20" s="9"/>
    </row>
    <row r="21" spans="1:22" s="244" customFormat="1" ht="120">
      <c r="A21" s="249"/>
      <c r="B21" s="55" t="s">
        <v>531</v>
      </c>
      <c r="D21" s="10" t="s">
        <v>129</v>
      </c>
      <c r="E21" s="9"/>
      <c r="F21" s="10"/>
      <c r="G21" s="39"/>
      <c r="H21" s="10"/>
      <c r="I21" s="39"/>
      <c r="J21" s="343"/>
      <c r="K21" s="39"/>
      <c r="L21" s="50"/>
      <c r="M21" s="39"/>
      <c r="N21" s="40"/>
      <c r="O21" s="39"/>
      <c r="P21" s="40"/>
      <c r="Q21" s="39"/>
      <c r="R21" s="40"/>
      <c r="S21" s="39"/>
      <c r="T21" s="40"/>
      <c r="U21" s="39"/>
      <c r="V21" s="9"/>
    </row>
    <row r="22" spans="1:22" s="243" customFormat="1">
      <c r="A22" s="245"/>
    </row>
  </sheetData>
  <mergeCells count="5">
    <mergeCell ref="A9:A12"/>
    <mergeCell ref="J9:J12"/>
    <mergeCell ref="J19:J21"/>
    <mergeCell ref="A14:A17"/>
    <mergeCell ref="J14:J17"/>
  </mergeCells>
  <pageMargins left="0.7" right="0.7" top="0.75" bottom="0.75" header="0.3" footer="0.3"/>
  <pageSetup paperSize="8" orientation="landscape" horizontalDpi="1200" verticalDpi="1200" r:id="rId1"/>
  <headerFooter>
    <oddHeader>&amp;C&amp;G</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0A974-0E35-0241-AE5B-53AF5DF9F28D}">
  <sheetPr codeName="Sheet26"/>
  <dimension ref="A1:U9"/>
  <sheetViews>
    <sheetView zoomScaleNormal="100" workbookViewId="0">
      <selection activeCell="N28" sqref="N28"/>
    </sheetView>
  </sheetViews>
  <sheetFormatPr defaultColWidth="10.5" defaultRowHeight="15.95"/>
  <cols>
    <col min="1" max="1" width="13.5" style="241" customWidth="1"/>
    <col min="2" max="2" width="37" style="241" customWidth="1"/>
    <col min="3" max="3" width="2.875" style="241" customWidth="1"/>
    <col min="4" max="4" width="22" style="241" customWidth="1"/>
    <col min="5" max="5" width="2.875" style="241" customWidth="1"/>
    <col min="6" max="6" width="22" style="241" customWidth="1"/>
    <col min="7" max="7" width="2.875" style="241" customWidth="1"/>
    <col min="8" max="8" width="22" style="241" customWidth="1"/>
    <col min="9" max="9" width="2.875"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532</v>
      </c>
    </row>
    <row r="3" spans="1:21" s="41" customFormat="1" ht="90">
      <c r="A3" s="277" t="s">
        <v>533</v>
      </c>
      <c r="B3" s="58" t="s">
        <v>534</v>
      </c>
      <c r="D3" s="10" t="s">
        <v>102</v>
      </c>
      <c r="F3" s="59"/>
      <c r="H3" s="59"/>
      <c r="J3" s="50"/>
      <c r="L3" s="50"/>
      <c r="N3" s="40"/>
      <c r="P3" s="40"/>
      <c r="R3" s="40"/>
      <c r="T3" s="40"/>
    </row>
    <row r="4" spans="1:21" s="39" customFormat="1" ht="18">
      <c r="A4" s="57"/>
      <c r="B4" s="48"/>
      <c r="D4" s="48"/>
      <c r="F4" s="48"/>
      <c r="H4" s="48"/>
      <c r="J4" s="49"/>
      <c r="L4" s="41"/>
      <c r="N4" s="49"/>
    </row>
    <row r="5" spans="1:21" s="54" customFormat="1" ht="75.95">
      <c r="A5" s="52"/>
      <c r="B5" s="53"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57"/>
      <c r="B6" s="48"/>
      <c r="D6" s="48"/>
      <c r="F6" s="48"/>
      <c r="H6" s="48"/>
      <c r="J6" s="49"/>
      <c r="N6" s="49"/>
      <c r="P6" s="49"/>
      <c r="R6" s="49"/>
      <c r="T6" s="49"/>
    </row>
    <row r="7" spans="1:21" s="9" customFormat="1" ht="75">
      <c r="A7" s="14"/>
      <c r="B7" s="55" t="s">
        <v>535</v>
      </c>
      <c r="D7" s="10" t="s">
        <v>116</v>
      </c>
      <c r="F7" s="10" t="str">
        <f>IF(D7=[2]Lists!$K$4,"&lt; Input URL to data source &gt;",IF(D7=[2]Lists!$K$5,"&lt; Reference section in EITI Report or URL &gt;",IF(D7=[2]Lists!$K$6,"&lt; Reference evidence of non-applicability &gt;","")))</f>
        <v/>
      </c>
      <c r="G7" s="39"/>
      <c r="H7" s="10" t="str">
        <f>IF(F7=[2]Lists!$K$4,"&lt; Input URL to data source &gt;",IF(F7=[2]Lists!$K$5,"&lt; Reference section in EITI Report or URL &gt;",IF(F7=[2]Lists!$K$6,"&lt; Reference evidence of non-applicability &gt;","")))</f>
        <v/>
      </c>
      <c r="I7" s="39"/>
      <c r="J7" s="341"/>
      <c r="K7" s="39"/>
      <c r="L7" s="50"/>
      <c r="M7" s="39"/>
      <c r="N7" s="40"/>
      <c r="O7" s="39"/>
      <c r="P7" s="40"/>
      <c r="Q7" s="39"/>
      <c r="R7" s="40"/>
      <c r="S7" s="39"/>
      <c r="T7" s="40"/>
      <c r="U7" s="39"/>
    </row>
    <row r="8" spans="1:21" s="9" customFormat="1" ht="45">
      <c r="A8" s="14"/>
      <c r="B8" s="55" t="s">
        <v>536</v>
      </c>
      <c r="D8" s="10" t="s">
        <v>116</v>
      </c>
      <c r="F8" s="10" t="str">
        <f>IF(D8=[2]Lists!$K$4,"&lt; Input URL to data source &gt;",IF(D8=[2]Lists!$K$5,"&lt; Reference section in EITI Report or URL &gt;",IF(D8=[2]Lists!$K$6,"&lt; Reference evidence of non-applicability &gt;","")))</f>
        <v/>
      </c>
      <c r="G8" s="41"/>
      <c r="H8" s="10" t="str">
        <f>IF(F8=[2]Lists!$K$4,"&lt; Input URL to data source &gt;",IF(F8=[2]Lists!$K$5,"&lt; Reference section in EITI Report or URL &gt;",IF(F8=[2]Lists!$K$6,"&lt; Reference evidence of non-applicability &gt;","")))</f>
        <v/>
      </c>
      <c r="I8" s="41"/>
      <c r="J8" s="342"/>
      <c r="K8" s="41"/>
      <c r="L8" s="50"/>
      <c r="M8" s="41"/>
      <c r="N8" s="40"/>
      <c r="O8" s="41"/>
      <c r="P8" s="40"/>
      <c r="Q8" s="41"/>
      <c r="R8" s="40"/>
      <c r="S8" s="41"/>
      <c r="T8" s="40"/>
      <c r="U8" s="41"/>
    </row>
    <row r="9" spans="1:21" s="11" customFormat="1" ht="45">
      <c r="A9" s="15"/>
      <c r="B9" s="60" t="s">
        <v>537</v>
      </c>
      <c r="D9" s="12" t="s">
        <v>116</v>
      </c>
      <c r="F9" s="12" t="str">
        <f>IF(D9=[2]Lists!$K$4,"&lt; Input URL to data source &gt;",IF(D9=[2]Lists!$K$5,"&lt; Reference section in EITI Report or URL &gt;",IF(D9=[2]Lists!$K$6,"&lt; Reference evidence of non-applicability &gt;","")))</f>
        <v/>
      </c>
      <c r="G9" s="51"/>
      <c r="H9" s="12" t="str">
        <f>IF(F9=[2]Lists!$K$4,"&lt; Input URL to data source &gt;",IF(F9=[2]Lists!$K$5,"&lt; Reference section in EITI Report or URL &gt;",IF(F9=[2]Lists!$K$6,"&lt; Reference evidence of non-applicability &gt;","")))</f>
        <v/>
      </c>
      <c r="I9" s="51"/>
      <c r="J9" s="397"/>
      <c r="K9" s="51"/>
      <c r="L9" s="50"/>
      <c r="M9" s="51"/>
      <c r="N9" s="42"/>
      <c r="O9" s="51"/>
      <c r="P9" s="42"/>
      <c r="Q9" s="51"/>
      <c r="R9" s="42"/>
      <c r="S9" s="51"/>
      <c r="T9" s="42"/>
      <c r="U9" s="51"/>
    </row>
  </sheetData>
  <mergeCells count="1">
    <mergeCell ref="J7:J9"/>
  </mergeCells>
  <pageMargins left="0.7" right="0.7" top="0.75" bottom="0.75" header="0.3" footer="0.3"/>
  <pageSetup paperSize="8" orientation="landscape" horizontalDpi="1200" verticalDpi="1200" r:id="rId1"/>
  <headerFooter>
    <oddHeader>&amp;C&amp;G</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291F-ED6C-1547-B7F8-DF68263CED89}">
  <sheetPr codeName="Sheet27"/>
  <dimension ref="A1:U23"/>
  <sheetViews>
    <sheetView topLeftCell="F2" zoomScaleNormal="100" workbookViewId="0">
      <selection activeCell="L9" sqref="L9:L22"/>
    </sheetView>
  </sheetViews>
  <sheetFormatPr defaultColWidth="10.5" defaultRowHeight="15.95"/>
  <cols>
    <col min="1" max="1" width="15.5" style="241" customWidth="1"/>
    <col min="2" max="2" width="41.5" style="241" customWidth="1"/>
    <col min="3" max="3" width="3" style="241" customWidth="1"/>
    <col min="4" max="4" width="23.5" style="241" customWidth="1"/>
    <col min="5" max="5" width="3" style="241" customWidth="1"/>
    <col min="6" max="6" width="23.5" style="241" customWidth="1"/>
    <col min="7" max="7" width="3" style="241" customWidth="1"/>
    <col min="8" max="8" width="23.5" style="241" customWidth="1"/>
    <col min="9" max="9" width="3"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538</v>
      </c>
    </row>
    <row r="3" spans="1:21" s="41" customFormat="1" ht="105">
      <c r="A3" s="277" t="s">
        <v>539</v>
      </c>
      <c r="B3" s="302" t="s">
        <v>540</v>
      </c>
      <c r="D3" s="10" t="s">
        <v>102</v>
      </c>
      <c r="F3" s="59"/>
      <c r="H3" s="59"/>
      <c r="J3" s="50"/>
      <c r="L3" s="50"/>
      <c r="N3" s="40"/>
      <c r="P3" s="40"/>
      <c r="R3" s="40"/>
      <c r="T3" s="40"/>
    </row>
    <row r="4" spans="1:21" s="39" customFormat="1" ht="18">
      <c r="A4" s="57"/>
      <c r="B4" s="48"/>
      <c r="D4" s="48"/>
      <c r="F4" s="48"/>
      <c r="H4" s="48"/>
      <c r="J4" s="49"/>
      <c r="L4" s="41"/>
      <c r="N4" s="49"/>
    </row>
    <row r="5" spans="1:21" s="54" customFormat="1" ht="75.95">
      <c r="A5" s="52"/>
      <c r="B5" s="53"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57"/>
      <c r="B6" s="48"/>
      <c r="D6" s="48"/>
      <c r="F6" s="48"/>
      <c r="H6" s="48"/>
      <c r="J6" s="49"/>
      <c r="N6" s="49"/>
      <c r="P6" s="49"/>
      <c r="R6" s="49"/>
      <c r="T6" s="49"/>
    </row>
    <row r="7" spans="1:21" s="41" customFormat="1" ht="30">
      <c r="A7" s="277" t="s">
        <v>127</v>
      </c>
      <c r="B7" s="58" t="s">
        <v>541</v>
      </c>
      <c r="D7" s="10" t="s">
        <v>129</v>
      </c>
      <c r="F7" s="59"/>
      <c r="H7" s="59"/>
      <c r="J7" s="50"/>
      <c r="L7" s="50"/>
      <c r="N7" s="40"/>
      <c r="O7" s="39"/>
      <c r="P7" s="40"/>
      <c r="Q7" s="39"/>
      <c r="R7" s="40"/>
      <c r="S7" s="39"/>
      <c r="T7" s="40"/>
    </row>
    <row r="8" spans="1:21" s="39" customFormat="1" ht="18">
      <c r="A8" s="57"/>
      <c r="B8" s="48"/>
      <c r="D8" s="48"/>
      <c r="F8" s="48"/>
      <c r="H8" s="48"/>
      <c r="J8" s="49"/>
      <c r="N8" s="49"/>
      <c r="P8" s="49"/>
      <c r="R8" s="49"/>
      <c r="T8" s="49"/>
    </row>
    <row r="9" spans="1:21" s="9" customFormat="1" ht="30">
      <c r="A9" s="398" t="s">
        <v>542</v>
      </c>
      <c r="B9" s="55" t="s">
        <v>543</v>
      </c>
      <c r="D9" s="10" t="s">
        <v>116</v>
      </c>
      <c r="F9" s="10" t="str">
        <f>IF(D9=[2]Lists!$K$4,"&lt; Input URL to data source &gt;",IF(D9=[2]Lists!$K$5,"&lt; Reference section in EITI Report or URL &gt;",IF(D9=[2]Lists!$K$6,"&lt; Reference evidence of non-applicability &gt;","")))</f>
        <v/>
      </c>
      <c r="G9" s="39"/>
      <c r="H9" s="10" t="str">
        <f>IF(F9=[2]Lists!$K$4,"&lt; Input URL to data source &gt;",IF(F9=[2]Lists!$K$5,"&lt; Reference section in EITI Report or URL &gt;",IF(F9=[2]Lists!$K$6,"&lt; Reference evidence of non-applicability &gt;","")))</f>
        <v/>
      </c>
      <c r="I9" s="39"/>
      <c r="J9" s="341"/>
      <c r="K9" s="39"/>
      <c r="L9" s="50"/>
      <c r="M9" s="39"/>
      <c r="N9" s="40"/>
      <c r="O9" s="39"/>
      <c r="P9" s="40"/>
      <c r="Q9" s="39"/>
      <c r="R9" s="40"/>
      <c r="S9" s="39"/>
      <c r="T9" s="40"/>
      <c r="U9" s="39"/>
    </row>
    <row r="10" spans="1:21" s="9" customFormat="1" ht="30">
      <c r="A10" s="399"/>
      <c r="B10" s="61" t="s">
        <v>544</v>
      </c>
      <c r="D10" s="10" t="s">
        <v>82</v>
      </c>
      <c r="F10" s="10" t="s">
        <v>223</v>
      </c>
      <c r="G10" s="41"/>
      <c r="H10" s="10" t="s">
        <v>223</v>
      </c>
      <c r="I10" s="41"/>
      <c r="J10" s="342"/>
      <c r="K10" s="41"/>
      <c r="L10" s="50"/>
      <c r="M10" s="41"/>
      <c r="N10" s="40"/>
      <c r="O10" s="41"/>
      <c r="P10" s="40"/>
      <c r="Q10" s="41"/>
      <c r="R10" s="40"/>
      <c r="S10" s="41"/>
      <c r="T10" s="40"/>
      <c r="U10" s="41"/>
    </row>
    <row r="11" spans="1:21" s="9" customFormat="1" ht="30">
      <c r="A11" s="399"/>
      <c r="B11" s="61" t="s">
        <v>545</v>
      </c>
      <c r="D11" s="10" t="s">
        <v>82</v>
      </c>
      <c r="F11" s="10" t="s">
        <v>223</v>
      </c>
      <c r="G11" s="39"/>
      <c r="H11" s="10" t="s">
        <v>223</v>
      </c>
      <c r="I11" s="39"/>
      <c r="J11" s="342"/>
      <c r="K11" s="39"/>
      <c r="L11" s="50"/>
      <c r="M11" s="39"/>
      <c r="N11" s="40"/>
      <c r="O11" s="39"/>
      <c r="P11" s="40"/>
      <c r="Q11" s="39"/>
      <c r="R11" s="40"/>
      <c r="S11" s="39"/>
      <c r="T11" s="40"/>
      <c r="U11" s="39"/>
    </row>
    <row r="12" spans="1:21" s="9" customFormat="1" ht="105">
      <c r="A12" s="399"/>
      <c r="B12" s="61" t="s">
        <v>546</v>
      </c>
      <c r="D12" s="10" t="s">
        <v>129</v>
      </c>
      <c r="F12" s="10"/>
      <c r="G12" s="39"/>
      <c r="H12" s="10"/>
      <c r="I12" s="39"/>
      <c r="J12" s="342"/>
      <c r="K12" s="39"/>
      <c r="L12" s="50"/>
      <c r="M12" s="39"/>
      <c r="N12" s="40"/>
      <c r="O12" s="39"/>
      <c r="P12" s="40"/>
      <c r="Q12" s="39"/>
      <c r="R12" s="40"/>
      <c r="S12" s="39"/>
      <c r="T12" s="40"/>
      <c r="U12" s="39"/>
    </row>
    <row r="13" spans="1:21" s="9" customFormat="1" ht="60">
      <c r="A13" s="399"/>
      <c r="B13" s="61" t="s">
        <v>547</v>
      </c>
      <c r="D13" s="10" t="s">
        <v>129</v>
      </c>
      <c r="F13" s="10"/>
      <c r="G13" s="244"/>
      <c r="H13" s="10"/>
      <c r="I13" s="244"/>
      <c r="J13" s="342"/>
      <c r="K13" s="244"/>
      <c r="L13" s="50"/>
      <c r="M13" s="244"/>
      <c r="N13" s="40"/>
      <c r="O13" s="244"/>
      <c r="P13" s="40"/>
      <c r="Q13" s="244"/>
      <c r="R13" s="40"/>
      <c r="S13" s="244"/>
      <c r="T13" s="40"/>
      <c r="U13" s="244"/>
    </row>
    <row r="14" spans="1:21" s="9" customFormat="1" ht="30">
      <c r="A14" s="399"/>
      <c r="B14" s="55" t="s">
        <v>548</v>
      </c>
      <c r="D14" s="10" t="s">
        <v>116</v>
      </c>
      <c r="F14" s="66" t="str">
        <f>IF(D14=[2]Lists!$K$4,"&lt; Input URL to data source &gt;",IF(D14=[2]Lists!$K$5,"&lt; Reference section in EITI Report &gt;",IF(D14=[2]Lists!$K$6,"&lt; Reference evidence of non-applicability &gt;","")))</f>
        <v/>
      </c>
      <c r="G14" s="41"/>
      <c r="H14" s="66" t="str">
        <f>IF(F14=[2]Lists!$K$4,"&lt; Input URL to data source &gt;",IF(F14=[2]Lists!$K$5,"&lt; Reference section in EITI Report &gt;",IF(F14=[2]Lists!$K$6,"&lt; Reference evidence of non-applicability &gt;","")))</f>
        <v/>
      </c>
      <c r="I14" s="41"/>
      <c r="J14" s="342"/>
      <c r="K14" s="41"/>
      <c r="L14" s="50"/>
      <c r="M14" s="41"/>
      <c r="N14" s="40"/>
      <c r="O14" s="41"/>
      <c r="P14" s="40"/>
      <c r="Q14" s="41"/>
      <c r="R14" s="40"/>
      <c r="S14" s="41"/>
      <c r="T14" s="40"/>
      <c r="U14" s="41"/>
    </row>
    <row r="15" spans="1:21" s="9" customFormat="1" ht="30">
      <c r="A15" s="399"/>
      <c r="B15" s="61" t="s">
        <v>549</v>
      </c>
      <c r="D15" s="10" t="s">
        <v>82</v>
      </c>
      <c r="F15" s="10" t="s">
        <v>223</v>
      </c>
      <c r="G15" s="39"/>
      <c r="H15" s="10" t="s">
        <v>223</v>
      </c>
      <c r="I15" s="39"/>
      <c r="J15" s="342"/>
      <c r="K15" s="39"/>
      <c r="L15" s="50"/>
      <c r="M15" s="39"/>
      <c r="N15" s="40"/>
      <c r="O15" s="39"/>
      <c r="P15" s="40"/>
      <c r="Q15" s="39"/>
      <c r="R15" s="40"/>
      <c r="S15" s="39"/>
      <c r="T15" s="40"/>
      <c r="U15" s="39"/>
    </row>
    <row r="16" spans="1:21" s="9" customFormat="1" ht="30">
      <c r="A16" s="399"/>
      <c r="B16" s="61" t="s">
        <v>550</v>
      </c>
      <c r="D16" s="10" t="s">
        <v>82</v>
      </c>
      <c r="F16" s="10" t="s">
        <v>223</v>
      </c>
      <c r="G16" s="244"/>
      <c r="H16" s="10" t="s">
        <v>223</v>
      </c>
      <c r="I16" s="244"/>
      <c r="J16" s="342"/>
      <c r="K16" s="244"/>
      <c r="L16" s="50"/>
      <c r="M16" s="244"/>
      <c r="N16" s="40"/>
      <c r="O16" s="244"/>
      <c r="P16" s="40"/>
      <c r="Q16" s="244"/>
      <c r="R16" s="40"/>
      <c r="S16" s="244"/>
      <c r="T16" s="40"/>
      <c r="U16" s="244"/>
    </row>
    <row r="17" spans="1:21" s="9" customFormat="1" ht="105">
      <c r="A17" s="400"/>
      <c r="B17" s="61" t="s">
        <v>551</v>
      </c>
      <c r="D17" s="10" t="s">
        <v>129</v>
      </c>
      <c r="F17" s="10"/>
      <c r="G17" s="39"/>
      <c r="H17" s="10"/>
      <c r="I17" s="39"/>
      <c r="J17" s="342"/>
      <c r="K17" s="39"/>
      <c r="L17" s="50"/>
      <c r="M17" s="39"/>
      <c r="N17" s="40"/>
      <c r="O17" s="39"/>
      <c r="P17" s="40"/>
      <c r="Q17" s="39"/>
      <c r="R17" s="40"/>
      <c r="S17" s="39"/>
      <c r="T17" s="40"/>
      <c r="U17" s="39"/>
    </row>
    <row r="18" spans="1:21" s="9" customFormat="1" ht="60">
      <c r="A18" s="288"/>
      <c r="B18" s="61" t="s">
        <v>547</v>
      </c>
      <c r="D18" s="10" t="s">
        <v>129</v>
      </c>
      <c r="F18" s="10"/>
      <c r="G18" s="244"/>
      <c r="H18" s="10"/>
      <c r="I18" s="244"/>
      <c r="J18" s="343"/>
      <c r="K18" s="244"/>
      <c r="L18" s="50"/>
      <c r="M18" s="244"/>
      <c r="N18" s="40"/>
      <c r="O18" s="244"/>
      <c r="P18" s="40"/>
      <c r="Q18" s="244"/>
      <c r="R18" s="40"/>
      <c r="S18" s="244"/>
      <c r="T18" s="40"/>
      <c r="U18" s="244"/>
    </row>
    <row r="19" spans="1:21" s="9" customFormat="1" ht="30">
      <c r="A19" s="398" t="s">
        <v>552</v>
      </c>
      <c r="B19" s="55" t="s">
        <v>553</v>
      </c>
      <c r="D19" s="10" t="s">
        <v>116</v>
      </c>
      <c r="F19" s="10" t="str">
        <f>IF(D19=[2]Lists!$K$4,"&lt; Input URL to data source &gt;",IF(D19=[2]Lists!$K$5,"&lt; Reference section in EITI Report or URL &gt;",IF(D19=[2]Lists!$K$6,"&lt; Reference evidence of non-applicability &gt;","")))</f>
        <v/>
      </c>
      <c r="G19" s="244"/>
      <c r="H19" s="10" t="str">
        <f>IF(F19=[2]Lists!$K$4,"&lt; Input URL to data source &gt;",IF(F19=[2]Lists!$K$5,"&lt; Reference section in EITI Report or URL &gt;",IF(F19=[2]Lists!$K$6,"&lt; Reference evidence of non-applicability &gt;","")))</f>
        <v/>
      </c>
      <c r="I19" s="244"/>
      <c r="J19" s="341"/>
      <c r="K19" s="244"/>
      <c r="L19" s="50"/>
      <c r="M19" s="244"/>
      <c r="N19" s="40"/>
      <c r="O19" s="244"/>
      <c r="P19" s="40"/>
      <c r="Q19" s="244"/>
      <c r="R19" s="40"/>
      <c r="S19" s="244"/>
      <c r="T19" s="40"/>
      <c r="U19" s="244"/>
    </row>
    <row r="20" spans="1:21" s="9" customFormat="1" ht="30">
      <c r="A20" s="399"/>
      <c r="B20" s="61" t="s">
        <v>554</v>
      </c>
      <c r="D20" s="10" t="s">
        <v>82</v>
      </c>
      <c r="F20" s="10" t="s">
        <v>223</v>
      </c>
      <c r="G20" s="244"/>
      <c r="H20" s="10" t="s">
        <v>223</v>
      </c>
      <c r="I20" s="244"/>
      <c r="J20" s="342"/>
      <c r="K20" s="244"/>
      <c r="L20" s="50"/>
      <c r="M20" s="244"/>
      <c r="N20" s="40"/>
      <c r="O20" s="244"/>
      <c r="P20" s="40"/>
      <c r="Q20" s="244"/>
      <c r="R20" s="40"/>
      <c r="S20" s="244"/>
      <c r="T20" s="40"/>
      <c r="U20" s="244"/>
    </row>
    <row r="21" spans="1:21" s="9" customFormat="1" ht="30">
      <c r="A21" s="399"/>
      <c r="B21" s="61" t="s">
        <v>555</v>
      </c>
      <c r="D21" s="10" t="s">
        <v>82</v>
      </c>
      <c r="F21" s="10" t="s">
        <v>223</v>
      </c>
      <c r="G21" s="244"/>
      <c r="H21" s="10" t="s">
        <v>223</v>
      </c>
      <c r="I21" s="244"/>
      <c r="J21" s="342"/>
      <c r="K21" s="244"/>
      <c r="L21" s="50"/>
      <c r="M21" s="244"/>
      <c r="N21" s="40"/>
      <c r="O21" s="244"/>
      <c r="P21" s="40"/>
      <c r="Q21" s="244"/>
      <c r="R21" s="40"/>
      <c r="S21" s="244"/>
      <c r="T21" s="40"/>
      <c r="U21" s="244"/>
    </row>
    <row r="22" spans="1:21" s="9" customFormat="1" ht="60">
      <c r="A22" s="400"/>
      <c r="B22" s="61" t="s">
        <v>556</v>
      </c>
      <c r="D22" s="10" t="s">
        <v>129</v>
      </c>
      <c r="F22" s="10"/>
      <c r="G22" s="244"/>
      <c r="H22" s="10"/>
      <c r="I22" s="244"/>
      <c r="J22" s="343"/>
      <c r="K22" s="244"/>
      <c r="L22" s="50"/>
      <c r="M22" s="244"/>
      <c r="N22" s="40"/>
      <c r="O22" s="244"/>
      <c r="P22" s="40"/>
      <c r="Q22" s="244"/>
      <c r="R22" s="40"/>
      <c r="S22" s="244"/>
      <c r="T22" s="40"/>
      <c r="U22" s="244"/>
    </row>
    <row r="23" spans="1:21" s="243" customFormat="1">
      <c r="A23" s="242"/>
    </row>
  </sheetData>
  <mergeCells count="4">
    <mergeCell ref="A9:A17"/>
    <mergeCell ref="A19:A22"/>
    <mergeCell ref="J9:J18"/>
    <mergeCell ref="J19:J22"/>
  </mergeCells>
  <pageMargins left="0.7" right="0.7" top="0.75" bottom="0.75" header="0.3" footer="0.3"/>
  <pageSetup paperSize="8" orientation="landscape"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F3B51-84DD-2149-9E4A-CA6371B6EA9C}">
  <sheetPr codeName="Sheet28"/>
  <dimension ref="A1:U19"/>
  <sheetViews>
    <sheetView topLeftCell="F11" zoomScaleNormal="100" workbookViewId="0">
      <selection activeCell="N25" sqref="N25"/>
    </sheetView>
  </sheetViews>
  <sheetFormatPr defaultColWidth="10.5" defaultRowHeight="15.95"/>
  <cols>
    <col min="1" max="1" width="15" style="241" customWidth="1"/>
    <col min="2" max="2" width="35" style="241" customWidth="1"/>
    <col min="3" max="3" width="3" style="241" customWidth="1"/>
    <col min="4" max="4" width="25" style="241" customWidth="1"/>
    <col min="5" max="5" width="3" style="241" customWidth="1"/>
    <col min="6" max="6" width="25" style="241" customWidth="1"/>
    <col min="7" max="7" width="3" style="241" customWidth="1"/>
    <col min="8" max="8" width="25" style="241" customWidth="1"/>
    <col min="9" max="9" width="3"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557</v>
      </c>
    </row>
    <row r="3" spans="1:21" s="41" customFormat="1" ht="105">
      <c r="A3" s="277" t="s">
        <v>558</v>
      </c>
      <c r="B3" s="58" t="s">
        <v>559</v>
      </c>
      <c r="D3" s="10" t="s">
        <v>102</v>
      </c>
      <c r="F3" s="59"/>
      <c r="H3" s="59"/>
      <c r="J3" s="50"/>
      <c r="L3" s="50"/>
      <c r="N3" s="40"/>
      <c r="P3" s="40"/>
      <c r="R3" s="40"/>
      <c r="T3" s="40"/>
    </row>
    <row r="4" spans="1:21" s="39" customFormat="1" ht="18">
      <c r="A4" s="57"/>
      <c r="B4" s="48"/>
      <c r="D4" s="48"/>
      <c r="F4" s="48"/>
      <c r="H4" s="48"/>
      <c r="J4" s="49"/>
      <c r="L4" s="41"/>
      <c r="N4" s="49"/>
    </row>
    <row r="5" spans="1:21" s="54" customFormat="1" ht="75.95">
      <c r="A5" s="52"/>
      <c r="B5" s="53"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57"/>
      <c r="B6" s="48"/>
      <c r="D6" s="48"/>
      <c r="F6" s="48"/>
      <c r="H6" s="48"/>
      <c r="J6" s="49"/>
      <c r="N6" s="49"/>
      <c r="P6" s="49"/>
      <c r="R6" s="49"/>
      <c r="T6" s="49"/>
    </row>
    <row r="7" spans="1:21" s="41" customFormat="1" ht="30">
      <c r="A7" s="277" t="s">
        <v>127</v>
      </c>
      <c r="B7" s="58" t="s">
        <v>560</v>
      </c>
      <c r="D7" s="10" t="s">
        <v>129</v>
      </c>
      <c r="F7" s="59"/>
      <c r="H7" s="59"/>
      <c r="J7" s="50"/>
      <c r="L7" s="50"/>
    </row>
    <row r="8" spans="1:21" s="39" customFormat="1" ht="18">
      <c r="A8" s="57"/>
      <c r="B8" s="48"/>
      <c r="D8" s="48"/>
      <c r="F8" s="48"/>
      <c r="H8" s="48"/>
      <c r="J8" s="49"/>
      <c r="N8" s="49"/>
      <c r="P8" s="49"/>
      <c r="R8" s="49"/>
      <c r="T8" s="49"/>
    </row>
    <row r="9" spans="1:21" s="9" customFormat="1" ht="45">
      <c r="A9" s="339" t="s">
        <v>561</v>
      </c>
      <c r="B9" s="55" t="s">
        <v>562</v>
      </c>
      <c r="D9" s="10" t="s">
        <v>116</v>
      </c>
      <c r="F9" s="10" t="str">
        <f>IF(D9=[2]Lists!$K$4,"&lt; Input URL to data source &gt;",IF(D9=[2]Lists!$K$5,"&lt; Reference section in EITI Report or URL &gt;",IF(D9=[2]Lists!$K$6,"&lt; Reference evidence of non-applicability &gt;","")))</f>
        <v/>
      </c>
      <c r="G9" s="39"/>
      <c r="H9" s="10" t="str">
        <f>IF(F9=[2]Lists!$K$4,"&lt; Input URL to data source &gt;",IF(F9=[2]Lists!$K$5,"&lt; Reference section in EITI Report or URL &gt;",IF(F9=[2]Lists!$K$6,"&lt; Reference evidence of non-applicability &gt;","")))</f>
        <v/>
      </c>
      <c r="I9" s="39"/>
      <c r="J9" s="341"/>
      <c r="K9" s="39"/>
      <c r="L9" s="50"/>
      <c r="M9" s="39"/>
      <c r="N9" s="40"/>
      <c r="O9" s="39"/>
      <c r="P9" s="40"/>
      <c r="Q9" s="39"/>
      <c r="R9" s="40"/>
      <c r="S9" s="39"/>
      <c r="T9" s="40"/>
      <c r="U9" s="39"/>
    </row>
    <row r="10" spans="1:21" s="9" customFormat="1" ht="45">
      <c r="A10" s="352"/>
      <c r="B10" s="61" t="s">
        <v>563</v>
      </c>
      <c r="D10" s="10" t="s">
        <v>82</v>
      </c>
      <c r="F10" s="10" t="s">
        <v>223</v>
      </c>
      <c r="G10" s="41"/>
      <c r="H10" s="10" t="s">
        <v>223</v>
      </c>
      <c r="I10" s="41"/>
      <c r="J10" s="342"/>
      <c r="K10" s="41"/>
      <c r="L10" s="50"/>
      <c r="M10" s="41"/>
      <c r="N10" s="40"/>
      <c r="O10" s="41"/>
      <c r="P10" s="40"/>
      <c r="Q10" s="41"/>
      <c r="R10" s="40"/>
      <c r="S10" s="41"/>
      <c r="T10" s="40"/>
      <c r="U10" s="41"/>
    </row>
    <row r="11" spans="1:21" s="9" customFormat="1" ht="75">
      <c r="A11" s="352"/>
      <c r="B11" s="61" t="s">
        <v>564</v>
      </c>
      <c r="D11" s="10" t="s">
        <v>129</v>
      </c>
      <c r="F11" s="10"/>
      <c r="G11" s="41"/>
      <c r="H11" s="10"/>
      <c r="I11" s="41"/>
      <c r="J11" s="342"/>
      <c r="K11" s="41"/>
      <c r="L11" s="50"/>
      <c r="M11" s="41"/>
      <c r="N11" s="40"/>
      <c r="O11" s="41"/>
      <c r="P11" s="40"/>
      <c r="Q11" s="41"/>
      <c r="R11" s="40"/>
      <c r="S11" s="41"/>
      <c r="T11" s="40"/>
      <c r="U11" s="41"/>
    </row>
    <row r="12" spans="1:21" s="9" customFormat="1" ht="45">
      <c r="A12" s="352"/>
      <c r="B12" s="61" t="s">
        <v>565</v>
      </c>
      <c r="D12" s="10" t="s">
        <v>129</v>
      </c>
      <c r="F12" s="10"/>
      <c r="G12" s="41"/>
      <c r="H12" s="10"/>
      <c r="I12" s="41"/>
      <c r="J12" s="342"/>
      <c r="K12" s="41"/>
      <c r="L12" s="50"/>
      <c r="M12" s="41"/>
      <c r="N12" s="40"/>
      <c r="O12" s="41"/>
      <c r="P12" s="40"/>
      <c r="Q12" s="41"/>
      <c r="R12" s="40"/>
      <c r="S12" s="41"/>
      <c r="T12" s="40"/>
      <c r="U12" s="41"/>
    </row>
    <row r="13" spans="1:21" s="9" customFormat="1" ht="69" customHeight="1">
      <c r="A13" s="352"/>
      <c r="B13" s="61" t="s">
        <v>566</v>
      </c>
      <c r="D13" s="10" t="s">
        <v>129</v>
      </c>
      <c r="F13" s="10"/>
      <c r="G13" s="41"/>
      <c r="H13" s="10"/>
      <c r="I13" s="41"/>
      <c r="J13" s="343"/>
      <c r="K13" s="41"/>
      <c r="L13" s="50"/>
      <c r="M13" s="41"/>
      <c r="N13" s="40"/>
      <c r="O13" s="41"/>
      <c r="P13" s="40"/>
      <c r="Q13" s="41"/>
      <c r="R13" s="40"/>
      <c r="S13" s="41"/>
      <c r="T13" s="40"/>
      <c r="U13" s="41"/>
    </row>
    <row r="14" spans="1:21" s="244" customFormat="1">
      <c r="A14" s="247"/>
    </row>
    <row r="15" spans="1:21" s="9" customFormat="1" ht="45">
      <c r="A15" s="339" t="s">
        <v>567</v>
      </c>
      <c r="B15" s="55" t="s">
        <v>562</v>
      </c>
      <c r="D15" s="10" t="s">
        <v>116</v>
      </c>
      <c r="F15" s="10" t="str">
        <f>IF(D15=[2]Lists!$K$4,"&lt; Input URL to data source &gt;",IF(D15=[2]Lists!$K$5,"&lt; Reference section in EITI Report or URL &gt;",IF(D15=[2]Lists!$K$6,"&lt; Reference evidence of non-applicability &gt;","")))</f>
        <v/>
      </c>
      <c r="G15" s="39"/>
      <c r="H15" s="10" t="str">
        <f>IF(F15=[2]Lists!$K$4,"&lt; Input URL to data source &gt;",IF(F15=[2]Lists!$K$5,"&lt; Reference section in EITI Report or URL &gt;",IF(F15=[2]Lists!$K$6,"&lt; Reference evidence of non-applicability &gt;","")))</f>
        <v/>
      </c>
      <c r="I15" s="39"/>
      <c r="J15" s="341"/>
      <c r="K15" s="39"/>
      <c r="L15" s="50"/>
      <c r="M15" s="39"/>
      <c r="N15" s="40"/>
      <c r="O15" s="39"/>
      <c r="P15" s="40"/>
      <c r="Q15" s="39"/>
      <c r="R15" s="40"/>
      <c r="S15" s="39"/>
      <c r="T15" s="40"/>
      <c r="U15" s="39"/>
    </row>
    <row r="16" spans="1:21" s="9" customFormat="1" ht="45">
      <c r="A16" s="352"/>
      <c r="B16" s="61" t="s">
        <v>563</v>
      </c>
      <c r="D16" s="10" t="s">
        <v>82</v>
      </c>
      <c r="F16" s="10" t="s">
        <v>223</v>
      </c>
      <c r="G16" s="41"/>
      <c r="H16" s="10" t="s">
        <v>223</v>
      </c>
      <c r="I16" s="41"/>
      <c r="J16" s="342"/>
      <c r="K16" s="41"/>
      <c r="L16" s="50"/>
      <c r="M16" s="41"/>
      <c r="N16" s="40"/>
      <c r="O16" s="41"/>
      <c r="P16" s="40"/>
      <c r="Q16" s="41"/>
      <c r="R16" s="40"/>
      <c r="S16" s="41"/>
      <c r="T16" s="40"/>
      <c r="U16" s="41"/>
    </row>
    <row r="17" spans="1:21" s="9" customFormat="1" ht="75">
      <c r="A17" s="352"/>
      <c r="B17" s="61" t="s">
        <v>564</v>
      </c>
      <c r="D17" s="10" t="s">
        <v>129</v>
      </c>
      <c r="F17" s="10"/>
      <c r="G17" s="41"/>
      <c r="H17" s="10"/>
      <c r="I17" s="41"/>
      <c r="J17" s="342"/>
      <c r="K17" s="41"/>
      <c r="L17" s="50"/>
      <c r="M17" s="41"/>
      <c r="N17" s="40"/>
      <c r="O17" s="41"/>
      <c r="P17" s="40"/>
      <c r="Q17" s="41"/>
      <c r="R17" s="40"/>
      <c r="S17" s="41"/>
      <c r="T17" s="40"/>
      <c r="U17" s="41"/>
    </row>
    <row r="18" spans="1:21" s="9" customFormat="1" ht="45">
      <c r="A18" s="352"/>
      <c r="B18" s="61" t="s">
        <v>565</v>
      </c>
      <c r="D18" s="10" t="s">
        <v>129</v>
      </c>
      <c r="F18" s="10"/>
      <c r="G18" s="41"/>
      <c r="H18" s="10"/>
      <c r="I18" s="41"/>
      <c r="J18" s="342"/>
      <c r="K18" s="41"/>
      <c r="L18" s="50"/>
      <c r="M18" s="41"/>
      <c r="N18" s="40"/>
      <c r="O18" s="41"/>
      <c r="P18" s="40"/>
      <c r="Q18" s="41"/>
      <c r="R18" s="40"/>
      <c r="S18" s="41"/>
      <c r="T18" s="40"/>
      <c r="U18" s="41"/>
    </row>
    <row r="19" spans="1:21" s="11" customFormat="1" ht="69" customHeight="1">
      <c r="A19" s="401"/>
      <c r="B19" s="62" t="s">
        <v>566</v>
      </c>
      <c r="D19" s="12" t="s">
        <v>129</v>
      </c>
      <c r="F19" s="12"/>
      <c r="G19" s="63"/>
      <c r="H19" s="12"/>
      <c r="I19" s="63"/>
      <c r="J19" s="343"/>
      <c r="K19" s="63"/>
      <c r="L19" s="50"/>
      <c r="M19" s="63"/>
      <c r="N19" s="42"/>
      <c r="O19" s="63"/>
      <c r="P19" s="42"/>
      <c r="Q19" s="63"/>
      <c r="R19" s="42"/>
      <c r="S19" s="63"/>
      <c r="T19" s="42"/>
      <c r="U19" s="63"/>
    </row>
  </sheetData>
  <mergeCells count="4">
    <mergeCell ref="A9:A13"/>
    <mergeCell ref="A15:A19"/>
    <mergeCell ref="J9:J13"/>
    <mergeCell ref="J15:J19"/>
  </mergeCells>
  <pageMargins left="0.7" right="0.7" top="0.75" bottom="0.75" header="0.3" footer="0.3"/>
  <pageSetup paperSize="8" orientation="landscape"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ABCA-F753-6946-9B48-EB497CBE7327}">
  <sheetPr codeName="Sheet29"/>
  <dimension ref="A1:U23"/>
  <sheetViews>
    <sheetView topLeftCell="B5" zoomScaleNormal="100" workbookViewId="0">
      <selection activeCell="L26" sqref="L26"/>
    </sheetView>
  </sheetViews>
  <sheetFormatPr defaultColWidth="10.5" defaultRowHeight="15.95"/>
  <cols>
    <col min="1" max="1" width="22" style="246" customWidth="1"/>
    <col min="2" max="2" width="33.5" style="241" customWidth="1"/>
    <col min="3" max="3" width="3.375" style="241" customWidth="1"/>
    <col min="4" max="4" width="25" style="241" customWidth="1"/>
    <col min="5" max="5" width="3.375" style="241" customWidth="1"/>
    <col min="6" max="6" width="25" style="241" customWidth="1"/>
    <col min="7" max="7" width="3.375" style="241" customWidth="1"/>
    <col min="8" max="8" width="25" style="241" customWidth="1"/>
    <col min="9" max="9" width="3.375"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568</v>
      </c>
    </row>
    <row r="3" spans="1:21" s="41" customFormat="1" ht="90">
      <c r="A3" s="277" t="s">
        <v>569</v>
      </c>
      <c r="B3" s="58" t="s">
        <v>570</v>
      </c>
      <c r="D3" s="10" t="s">
        <v>102</v>
      </c>
      <c r="F3" s="59"/>
      <c r="H3" s="59"/>
      <c r="J3" s="50"/>
      <c r="L3" s="50"/>
      <c r="N3" s="40"/>
      <c r="P3" s="40"/>
      <c r="R3" s="40"/>
      <c r="T3" s="40"/>
    </row>
    <row r="4" spans="1:21" s="39" customFormat="1" ht="18">
      <c r="A4" s="69"/>
      <c r="B4" s="48"/>
      <c r="D4" s="48"/>
      <c r="F4" s="48"/>
      <c r="H4" s="48"/>
      <c r="J4" s="49"/>
      <c r="L4" s="41"/>
      <c r="N4" s="49"/>
      <c r="P4" s="49"/>
      <c r="R4" s="49"/>
      <c r="T4" s="49"/>
    </row>
    <row r="5" spans="1:21" s="54" customFormat="1" ht="75.95">
      <c r="A5" s="68"/>
      <c r="B5" s="53"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69"/>
      <c r="B6" s="48"/>
      <c r="D6" s="48"/>
      <c r="F6" s="48"/>
      <c r="H6" s="48"/>
      <c r="J6" s="49"/>
      <c r="N6" s="49"/>
      <c r="P6" s="49"/>
      <c r="R6" s="49"/>
      <c r="T6" s="49"/>
    </row>
    <row r="7" spans="1:21" s="9" customFormat="1" ht="45">
      <c r="A7" s="70"/>
      <c r="B7" s="67" t="s">
        <v>571</v>
      </c>
      <c r="D7" s="10" t="s">
        <v>116</v>
      </c>
      <c r="F7" s="10" t="str">
        <f>IF(D7=[2]Lists!$K$4,"&lt; Input URL to data source &gt;",IF(D7=[2]Lists!$K$5,"&lt; Reference section in EITI Report or URL &gt;",IF(D7=[2]Lists!$K$6,"&lt; Reference evidence of non-applicability &gt;","")))</f>
        <v/>
      </c>
      <c r="G7" s="39"/>
      <c r="H7" s="10" t="str">
        <f>IF(F7=[2]Lists!$K$4,"&lt; Input URL to data source &gt;",IF(F7=[2]Lists!$K$5,"&lt; Reference section in EITI Report or URL &gt;",IF(F7=[2]Lists!$K$6,"&lt; Reference evidence of non-applicability &gt;","")))</f>
        <v/>
      </c>
      <c r="I7" s="39"/>
      <c r="J7" s="341"/>
      <c r="K7" s="39"/>
      <c r="L7" s="50"/>
      <c r="M7" s="39"/>
      <c r="N7" s="40"/>
      <c r="O7" s="39"/>
      <c r="P7" s="40"/>
      <c r="Q7" s="39"/>
      <c r="R7" s="40"/>
      <c r="S7" s="39"/>
      <c r="T7" s="40"/>
      <c r="U7" s="39"/>
    </row>
    <row r="8" spans="1:21" s="9" customFormat="1" ht="45">
      <c r="A8" s="70"/>
      <c r="B8" s="55" t="s">
        <v>572</v>
      </c>
      <c r="D8" s="10" t="s">
        <v>82</v>
      </c>
      <c r="F8" s="10" t="s">
        <v>223</v>
      </c>
      <c r="G8" s="41"/>
      <c r="H8" s="10" t="s">
        <v>223</v>
      </c>
      <c r="I8" s="41"/>
      <c r="J8" s="342"/>
      <c r="K8" s="41"/>
      <c r="L8" s="50"/>
      <c r="M8" s="41"/>
      <c r="N8" s="40"/>
      <c r="O8" s="41"/>
      <c r="P8" s="40"/>
      <c r="Q8" s="41"/>
      <c r="R8" s="40"/>
      <c r="S8" s="41"/>
      <c r="T8" s="40"/>
      <c r="U8" s="41"/>
    </row>
    <row r="9" spans="1:21" s="9" customFormat="1" ht="30">
      <c r="A9" s="70"/>
      <c r="B9" s="23" t="s">
        <v>573</v>
      </c>
      <c r="D9" s="10" t="s">
        <v>82</v>
      </c>
      <c r="F9" s="10" t="s">
        <v>223</v>
      </c>
      <c r="G9" s="39"/>
      <c r="H9" s="10" t="s">
        <v>223</v>
      </c>
      <c r="I9" s="39"/>
      <c r="J9" s="342"/>
      <c r="K9" s="39"/>
      <c r="L9" s="50"/>
      <c r="M9" s="39"/>
      <c r="N9" s="40"/>
      <c r="O9" s="39"/>
      <c r="P9" s="40"/>
      <c r="Q9" s="39"/>
      <c r="R9" s="40"/>
      <c r="S9" s="39"/>
      <c r="T9" s="40"/>
      <c r="U9" s="39"/>
    </row>
    <row r="10" spans="1:21" s="9" customFormat="1" ht="15">
      <c r="A10" s="70"/>
      <c r="B10" s="64" t="s">
        <v>574</v>
      </c>
      <c r="D10" s="10" t="s">
        <v>82</v>
      </c>
      <c r="F10" s="10" t="s">
        <v>223</v>
      </c>
      <c r="G10" s="41"/>
      <c r="H10" s="10" t="s">
        <v>223</v>
      </c>
      <c r="I10" s="41"/>
      <c r="J10" s="342"/>
      <c r="K10" s="41"/>
      <c r="L10" s="50"/>
      <c r="M10" s="41"/>
      <c r="N10" s="40"/>
      <c r="O10" s="41"/>
      <c r="P10" s="40"/>
      <c r="Q10" s="41"/>
      <c r="R10" s="40"/>
      <c r="S10" s="41"/>
      <c r="T10" s="40"/>
      <c r="U10" s="41"/>
    </row>
    <row r="11" spans="1:21" s="9" customFormat="1" ht="18">
      <c r="A11" s="70"/>
      <c r="B11" s="64" t="s">
        <v>575</v>
      </c>
      <c r="D11" s="10" t="s">
        <v>82</v>
      </c>
      <c r="F11" s="10" t="s">
        <v>223</v>
      </c>
      <c r="G11" s="39"/>
      <c r="H11" s="10" t="s">
        <v>223</v>
      </c>
      <c r="I11" s="39"/>
      <c r="J11" s="342"/>
      <c r="K11" s="39"/>
      <c r="L11" s="50"/>
      <c r="M11" s="39"/>
      <c r="N11" s="40"/>
      <c r="O11" s="39"/>
      <c r="P11" s="40"/>
      <c r="Q11" s="39"/>
      <c r="R11" s="40"/>
      <c r="S11" s="39"/>
      <c r="T11" s="40"/>
      <c r="U11" s="39"/>
    </row>
    <row r="12" spans="1:21" s="9" customFormat="1">
      <c r="A12" s="70"/>
      <c r="B12" s="64" t="s">
        <v>576</v>
      </c>
      <c r="D12" s="10" t="s">
        <v>82</v>
      </c>
      <c r="F12" s="10" t="s">
        <v>223</v>
      </c>
      <c r="G12" s="244"/>
      <c r="H12" s="10" t="s">
        <v>223</v>
      </c>
      <c r="I12" s="244"/>
      <c r="J12" s="342"/>
      <c r="K12" s="244"/>
      <c r="L12" s="50"/>
      <c r="M12" s="244"/>
      <c r="N12" s="40"/>
      <c r="O12" s="244"/>
      <c r="P12" s="40"/>
      <c r="Q12" s="244"/>
      <c r="R12" s="40"/>
      <c r="S12" s="244"/>
      <c r="T12" s="40"/>
      <c r="U12" s="244"/>
    </row>
    <row r="13" spans="1:21" s="9" customFormat="1">
      <c r="A13" s="70"/>
      <c r="B13" s="64" t="s">
        <v>577</v>
      </c>
      <c r="D13" s="10" t="s">
        <v>82</v>
      </c>
      <c r="F13" s="10" t="s">
        <v>223</v>
      </c>
      <c r="G13" s="244"/>
      <c r="H13" s="10" t="s">
        <v>223</v>
      </c>
      <c r="I13" s="244"/>
      <c r="J13" s="342"/>
      <c r="K13" s="244"/>
      <c r="L13" s="50"/>
      <c r="M13" s="244"/>
      <c r="N13" s="40"/>
      <c r="O13" s="244"/>
      <c r="P13" s="40"/>
      <c r="Q13" s="244"/>
      <c r="R13" s="40"/>
      <c r="S13" s="244"/>
      <c r="T13" s="40"/>
      <c r="U13" s="244"/>
    </row>
    <row r="14" spans="1:21" s="9" customFormat="1">
      <c r="A14" s="70"/>
      <c r="B14" s="64" t="s">
        <v>578</v>
      </c>
      <c r="D14" s="10" t="s">
        <v>82</v>
      </c>
      <c r="F14" s="10" t="s">
        <v>223</v>
      </c>
      <c r="G14" s="244"/>
      <c r="H14" s="10" t="s">
        <v>223</v>
      </c>
      <c r="I14" s="244"/>
      <c r="J14" s="342"/>
      <c r="K14" s="244"/>
      <c r="L14" s="50"/>
      <c r="M14" s="244"/>
      <c r="N14" s="40"/>
      <c r="O14" s="244"/>
      <c r="P14" s="40"/>
      <c r="Q14" s="244"/>
      <c r="R14" s="40"/>
      <c r="S14" s="244"/>
      <c r="T14" s="40"/>
      <c r="U14" s="244"/>
    </row>
    <row r="15" spans="1:21" s="9" customFormat="1">
      <c r="A15" s="70"/>
      <c r="B15" s="64" t="s">
        <v>579</v>
      </c>
      <c r="D15" s="10" t="s">
        <v>82</v>
      </c>
      <c r="F15" s="10" t="s">
        <v>580</v>
      </c>
      <c r="G15" s="244"/>
      <c r="H15" s="10" t="s">
        <v>580</v>
      </c>
      <c r="I15" s="244"/>
      <c r="J15" s="342"/>
      <c r="K15" s="244"/>
      <c r="L15" s="50"/>
      <c r="M15" s="244"/>
      <c r="N15" s="40"/>
      <c r="O15" s="244"/>
      <c r="P15" s="40"/>
      <c r="Q15" s="244"/>
      <c r="R15" s="40"/>
      <c r="S15" s="244"/>
      <c r="T15" s="40"/>
      <c r="U15" s="244"/>
    </row>
    <row r="16" spans="1:21" s="9" customFormat="1">
      <c r="A16" s="70"/>
      <c r="B16" s="64" t="s">
        <v>581</v>
      </c>
      <c r="D16" s="10" t="s">
        <v>82</v>
      </c>
      <c r="F16" s="10" t="s">
        <v>580</v>
      </c>
      <c r="G16" s="244"/>
      <c r="H16" s="10" t="s">
        <v>580</v>
      </c>
      <c r="I16" s="244"/>
      <c r="J16" s="342"/>
      <c r="K16" s="244"/>
      <c r="L16" s="50"/>
      <c r="M16" s="244"/>
      <c r="N16" s="40"/>
      <c r="O16" s="244"/>
      <c r="P16" s="40"/>
      <c r="Q16" s="244"/>
      <c r="R16" s="40"/>
      <c r="S16" s="244"/>
      <c r="T16" s="40"/>
      <c r="U16" s="244"/>
    </row>
    <row r="17" spans="1:21" s="9" customFormat="1">
      <c r="A17" s="70"/>
      <c r="B17" s="64" t="s">
        <v>582</v>
      </c>
      <c r="D17" s="10" t="s">
        <v>82</v>
      </c>
      <c r="F17" s="10" t="s">
        <v>580</v>
      </c>
      <c r="G17" s="244"/>
      <c r="H17" s="10" t="s">
        <v>580</v>
      </c>
      <c r="I17" s="244"/>
      <c r="J17" s="342"/>
      <c r="K17" s="244"/>
      <c r="L17" s="50"/>
      <c r="M17" s="244"/>
      <c r="N17" s="40"/>
      <c r="O17" s="244"/>
      <c r="P17" s="40"/>
      <c r="Q17" s="244"/>
      <c r="R17" s="40"/>
      <c r="S17" s="244"/>
      <c r="T17" s="40"/>
      <c r="U17" s="244"/>
    </row>
    <row r="18" spans="1:21" s="9" customFormat="1">
      <c r="A18" s="70"/>
      <c r="B18" s="64" t="s">
        <v>583</v>
      </c>
      <c r="D18" s="10" t="s">
        <v>82</v>
      </c>
      <c r="F18" s="10" t="s">
        <v>580</v>
      </c>
      <c r="G18" s="244"/>
      <c r="H18" s="10" t="s">
        <v>580</v>
      </c>
      <c r="I18" s="244"/>
      <c r="J18" s="342"/>
      <c r="K18" s="244"/>
      <c r="L18" s="50"/>
      <c r="M18" s="244"/>
      <c r="N18" s="40"/>
      <c r="O18" s="244"/>
      <c r="P18" s="40"/>
      <c r="Q18" s="244"/>
      <c r="R18" s="40"/>
      <c r="S18" s="244"/>
      <c r="T18" s="40"/>
      <c r="U18" s="244"/>
    </row>
    <row r="19" spans="1:21" s="9" customFormat="1">
      <c r="A19" s="70"/>
      <c r="B19" s="64" t="s">
        <v>584</v>
      </c>
      <c r="D19" s="10" t="s">
        <v>82</v>
      </c>
      <c r="F19" s="10" t="s">
        <v>223</v>
      </c>
      <c r="G19" s="244"/>
      <c r="H19" s="10" t="s">
        <v>223</v>
      </c>
      <c r="I19" s="244"/>
      <c r="J19" s="342"/>
      <c r="K19" s="244"/>
      <c r="L19" s="50"/>
      <c r="M19" s="244"/>
      <c r="N19" s="40"/>
      <c r="O19" s="244"/>
      <c r="P19" s="40"/>
      <c r="Q19" s="244"/>
      <c r="R19" s="40"/>
      <c r="S19" s="244"/>
      <c r="T19" s="40"/>
      <c r="U19" s="244"/>
    </row>
    <row r="20" spans="1:21" s="9" customFormat="1">
      <c r="A20" s="70"/>
      <c r="B20" s="64" t="s">
        <v>585</v>
      </c>
      <c r="D20" s="10" t="s">
        <v>82</v>
      </c>
      <c r="F20" s="10" t="s">
        <v>223</v>
      </c>
      <c r="G20" s="244"/>
      <c r="H20" s="10" t="s">
        <v>223</v>
      </c>
      <c r="I20" s="244"/>
      <c r="J20" s="342"/>
      <c r="K20" s="244"/>
      <c r="L20" s="50"/>
      <c r="M20" s="244"/>
      <c r="N20" s="40"/>
      <c r="O20" s="244"/>
      <c r="P20" s="40"/>
      <c r="Q20" s="244"/>
      <c r="R20" s="40"/>
      <c r="S20" s="244"/>
      <c r="T20" s="40"/>
      <c r="U20" s="244"/>
    </row>
    <row r="21" spans="1:21" s="9" customFormat="1" ht="60">
      <c r="A21" s="70"/>
      <c r="B21" s="67" t="s">
        <v>586</v>
      </c>
      <c r="D21" s="10" t="s">
        <v>116</v>
      </c>
      <c r="F21" s="10" t="str">
        <f>IF(D21=[2]Lists!$K$4,"&lt; Input URL to data source &gt;",IF(D21=[2]Lists!$K$5,"&lt; Reference section in EITI Report or URL &gt;",IF(D21=[2]Lists!$K$6,"&lt; Reference evidence of non-applicability &gt;","")))</f>
        <v/>
      </c>
      <c r="G21" s="39"/>
      <c r="H21" s="10" t="str">
        <f>IF(F21=[2]Lists!$K$4,"&lt; Input URL to data source &gt;",IF(F21=[2]Lists!$K$5,"&lt; Reference section in EITI Report or URL &gt;",IF(F21=[2]Lists!$K$6,"&lt; Reference evidence of non-applicability &gt;","")))</f>
        <v/>
      </c>
      <c r="I21" s="39"/>
      <c r="J21" s="343"/>
      <c r="K21" s="39"/>
      <c r="L21" s="50"/>
      <c r="M21" s="39"/>
      <c r="N21" s="40"/>
      <c r="O21" s="39"/>
      <c r="P21" s="40"/>
      <c r="Q21" s="39"/>
      <c r="R21" s="40"/>
      <c r="S21" s="39"/>
      <c r="T21" s="40"/>
      <c r="U21" s="39"/>
    </row>
    <row r="22" spans="1:21" s="243" customFormat="1">
      <c r="A22" s="245"/>
      <c r="L22" s="244"/>
    </row>
    <row r="23" spans="1:21">
      <c r="L23" s="243"/>
    </row>
  </sheetData>
  <mergeCells count="1">
    <mergeCell ref="J7:J21"/>
  </mergeCells>
  <hyperlinks>
    <hyperlink ref="B8" r:id="rId1" xr:uid="{D65D155B-A957-0B4E-91E0-0CCEDDA83E18}"/>
  </hyperlinks>
  <pageMargins left="0.7" right="0.7" top="0.75" bottom="0.75" header="0.3" footer="0.3"/>
  <pageSetup paperSize="8" orientation="landscape"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6749B-3E9E-B647-8AEA-6784F9E739CD}">
  <sheetPr codeName="Sheet3"/>
  <dimension ref="A1:U23"/>
  <sheetViews>
    <sheetView tabSelected="1" topLeftCell="E1" zoomScale="85" zoomScaleNormal="85" zoomScalePageLayoutView="80" workbookViewId="0">
      <selection activeCell="P24" sqref="P24"/>
    </sheetView>
  </sheetViews>
  <sheetFormatPr defaultColWidth="10.5" defaultRowHeight="15.95"/>
  <cols>
    <col min="1" max="1" width="14" style="246" customWidth="1"/>
    <col min="2" max="2" width="48" style="241" customWidth="1"/>
    <col min="3" max="3" width="3" style="241" customWidth="1"/>
    <col min="4" max="4" width="28.375" style="241" customWidth="1"/>
    <col min="5" max="5" width="3" style="241" customWidth="1"/>
    <col min="6" max="6" width="35.875" style="241" customWidth="1"/>
    <col min="7" max="7" width="3" style="241" customWidth="1"/>
    <col min="8" max="8" width="35.875" style="241" customWidth="1"/>
    <col min="9" max="9" width="3" style="241" customWidth="1"/>
    <col min="10" max="10" width="39"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54" t="s">
        <v>99</v>
      </c>
    </row>
    <row r="3" spans="1:21" s="41" customFormat="1" ht="75">
      <c r="A3" s="277" t="s">
        <v>100</v>
      </c>
      <c r="B3" s="58" t="s">
        <v>101</v>
      </c>
      <c r="D3" s="10" t="s">
        <v>102</v>
      </c>
      <c r="F3" s="59"/>
      <c r="H3" s="59"/>
      <c r="J3" s="50"/>
      <c r="L3" s="50"/>
      <c r="N3" s="40"/>
      <c r="P3" s="40"/>
      <c r="R3" s="40"/>
      <c r="T3" s="40"/>
    </row>
    <row r="4" spans="1:21" s="41" customFormat="1" ht="14.1">
      <c r="A4" s="277"/>
      <c r="B4" s="58"/>
      <c r="D4" s="82"/>
      <c r="F4" s="82"/>
      <c r="H4" s="82"/>
      <c r="J4" s="9"/>
      <c r="N4" s="9"/>
      <c r="P4" s="9"/>
      <c r="R4" s="9"/>
      <c r="T4" s="9"/>
    </row>
    <row r="5" spans="1:21" s="54" customFormat="1" ht="75.95">
      <c r="A5" s="68"/>
      <c r="B5" s="53"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69"/>
      <c r="B6" s="48"/>
      <c r="D6" s="48"/>
      <c r="F6" s="48"/>
      <c r="H6" s="48"/>
      <c r="J6" s="49"/>
      <c r="N6" s="49"/>
      <c r="P6" s="49"/>
      <c r="R6" s="49"/>
      <c r="T6" s="49"/>
    </row>
    <row r="7" spans="1:21" s="9" customFormat="1" ht="14.1">
      <c r="A7" s="339" t="s">
        <v>113</v>
      </c>
      <c r="B7" s="64" t="s">
        <v>114</v>
      </c>
      <c r="D7" s="28"/>
      <c r="F7" s="28"/>
      <c r="H7" s="28"/>
      <c r="K7" s="18"/>
      <c r="L7" s="18"/>
      <c r="M7" s="18"/>
      <c r="N7" s="18"/>
      <c r="O7" s="18"/>
      <c r="P7" s="18"/>
      <c r="Q7" s="18"/>
      <c r="R7" s="18"/>
      <c r="S7" s="18"/>
      <c r="T7" s="18"/>
      <c r="U7" s="18"/>
    </row>
    <row r="8" spans="1:21" s="9" customFormat="1" ht="30">
      <c r="A8" s="340"/>
      <c r="B8" s="65" t="s">
        <v>115</v>
      </c>
      <c r="D8" s="10" t="s">
        <v>116</v>
      </c>
      <c r="F8" s="90" t="s">
        <v>66</v>
      </c>
      <c r="G8" s="91"/>
      <c r="H8" s="90" t="s">
        <v>117</v>
      </c>
      <c r="J8" s="341"/>
      <c r="K8" s="39"/>
      <c r="L8" s="50"/>
      <c r="M8" s="39"/>
      <c r="N8" s="40"/>
      <c r="O8" s="39"/>
      <c r="P8" s="40"/>
      <c r="Q8" s="39"/>
      <c r="R8" s="40"/>
      <c r="S8" s="39"/>
      <c r="T8" s="40"/>
      <c r="U8" s="39"/>
    </row>
    <row r="9" spans="1:21" s="9" customFormat="1" ht="30">
      <c r="A9" s="340"/>
      <c r="B9" s="65" t="s">
        <v>118</v>
      </c>
      <c r="D9" s="10" t="s">
        <v>116</v>
      </c>
      <c r="F9" s="90" t="s">
        <v>66</v>
      </c>
      <c r="H9" s="90" t="s">
        <v>117</v>
      </c>
      <c r="J9" s="342"/>
      <c r="K9" s="41"/>
      <c r="L9" s="50"/>
      <c r="M9" s="41"/>
      <c r="N9" s="40"/>
      <c r="O9" s="41"/>
      <c r="P9" s="40"/>
      <c r="Q9" s="41"/>
      <c r="R9" s="40"/>
      <c r="S9" s="41"/>
      <c r="T9" s="40"/>
      <c r="U9" s="41"/>
    </row>
    <row r="10" spans="1:21" s="9" customFormat="1" ht="30">
      <c r="A10" s="340"/>
      <c r="B10" s="65" t="s">
        <v>119</v>
      </c>
      <c r="D10" s="10" t="s">
        <v>116</v>
      </c>
      <c r="F10" s="90" t="s">
        <v>66</v>
      </c>
      <c r="H10" s="90" t="s">
        <v>117</v>
      </c>
      <c r="J10" s="342"/>
      <c r="K10" s="39"/>
      <c r="L10" s="50"/>
      <c r="M10" s="39"/>
      <c r="N10" s="40"/>
      <c r="O10" s="39"/>
      <c r="P10" s="40"/>
      <c r="Q10" s="39"/>
      <c r="R10" s="40"/>
      <c r="S10" s="39"/>
      <c r="T10" s="40"/>
      <c r="U10" s="39"/>
    </row>
    <row r="11" spans="1:21" s="9" customFormat="1" ht="30">
      <c r="A11" s="340"/>
      <c r="B11" s="65" t="s">
        <v>120</v>
      </c>
      <c r="D11" s="10" t="s">
        <v>116</v>
      </c>
      <c r="F11" s="90" t="s">
        <v>66</v>
      </c>
      <c r="H11" s="90" t="s">
        <v>117</v>
      </c>
      <c r="J11" s="342"/>
      <c r="K11" s="18"/>
      <c r="L11" s="50"/>
      <c r="M11" s="18"/>
      <c r="N11" s="40"/>
      <c r="O11" s="18"/>
      <c r="P11" s="40"/>
      <c r="Q11" s="18"/>
      <c r="R11" s="40"/>
      <c r="S11" s="18"/>
      <c r="T11" s="40"/>
      <c r="U11" s="18"/>
    </row>
    <row r="12" spans="1:21" s="244" customFormat="1" ht="30">
      <c r="A12" s="340"/>
      <c r="B12" s="65" t="s">
        <v>121</v>
      </c>
      <c r="D12" s="10" t="s">
        <v>116</v>
      </c>
      <c r="E12" s="9"/>
      <c r="F12" s="90" t="s">
        <v>66</v>
      </c>
      <c r="H12" s="90" t="s">
        <v>117</v>
      </c>
      <c r="I12" s="9"/>
      <c r="J12" s="342"/>
      <c r="K12" s="18"/>
      <c r="L12" s="50"/>
      <c r="M12" s="18"/>
      <c r="N12" s="40"/>
      <c r="O12" s="18"/>
      <c r="P12" s="40"/>
      <c r="Q12" s="18"/>
      <c r="R12" s="40"/>
      <c r="S12" s="18"/>
      <c r="T12" s="40"/>
      <c r="U12" s="18"/>
    </row>
    <row r="13" spans="1:21" s="244" customFormat="1" ht="30">
      <c r="A13" s="340"/>
      <c r="B13" s="65" t="s">
        <v>122</v>
      </c>
      <c r="D13" s="10" t="s">
        <v>116</v>
      </c>
      <c r="E13" s="9"/>
      <c r="F13" s="90" t="s">
        <v>66</v>
      </c>
      <c r="H13" s="90" t="s">
        <v>117</v>
      </c>
      <c r="I13" s="9"/>
      <c r="J13" s="343"/>
      <c r="K13" s="18"/>
      <c r="L13" s="50"/>
      <c r="M13" s="18"/>
      <c r="N13" s="40"/>
      <c r="O13" s="18"/>
      <c r="P13" s="40"/>
      <c r="Q13" s="18"/>
      <c r="R13" s="40"/>
      <c r="S13" s="18"/>
      <c r="T13" s="40"/>
      <c r="U13" s="18"/>
    </row>
    <row r="14" spans="1:21" s="244" customFormat="1" ht="15.95" customHeight="1">
      <c r="A14" s="249"/>
      <c r="B14" s="65"/>
      <c r="N14" s="9"/>
      <c r="P14" s="9"/>
      <c r="R14" s="9"/>
      <c r="T14" s="9"/>
    </row>
    <row r="15" spans="1:21" s="244" customFormat="1">
      <c r="A15" s="339" t="s">
        <v>123</v>
      </c>
      <c r="B15" s="64" t="s">
        <v>114</v>
      </c>
      <c r="C15" s="9"/>
      <c r="D15" s="28"/>
      <c r="E15" s="9"/>
      <c r="F15" s="28"/>
      <c r="G15" s="9"/>
      <c r="H15" s="28"/>
      <c r="I15" s="9"/>
      <c r="J15" s="9"/>
      <c r="N15" s="9"/>
      <c r="P15" s="9"/>
      <c r="R15" s="9"/>
      <c r="T15" s="9"/>
    </row>
    <row r="16" spans="1:21" s="244" customFormat="1" ht="30">
      <c r="A16" s="340"/>
      <c r="B16" s="65" t="s">
        <v>115</v>
      </c>
      <c r="C16" s="9"/>
      <c r="D16" s="10" t="s">
        <v>116</v>
      </c>
      <c r="E16" s="9"/>
      <c r="F16" s="90" t="s">
        <v>66</v>
      </c>
      <c r="G16" s="9"/>
      <c r="H16" s="90" t="s">
        <v>117</v>
      </c>
      <c r="I16" s="9"/>
      <c r="J16" s="341"/>
      <c r="L16" s="50"/>
      <c r="N16" s="40"/>
      <c r="P16" s="40"/>
      <c r="R16" s="40"/>
      <c r="T16" s="40"/>
    </row>
    <row r="17" spans="1:20" s="244" customFormat="1" ht="30">
      <c r="A17" s="340"/>
      <c r="B17" s="65" t="s">
        <v>118</v>
      </c>
      <c r="C17" s="9"/>
      <c r="D17" s="10" t="s">
        <v>116</v>
      </c>
      <c r="E17" s="9"/>
      <c r="F17" s="90" t="s">
        <v>66</v>
      </c>
      <c r="G17" s="9"/>
      <c r="H17" s="90" t="s">
        <v>117</v>
      </c>
      <c r="I17" s="9"/>
      <c r="J17" s="342"/>
      <c r="L17" s="50"/>
      <c r="N17" s="40"/>
      <c r="P17" s="40"/>
      <c r="R17" s="40"/>
      <c r="T17" s="40"/>
    </row>
    <row r="18" spans="1:20" s="244" customFormat="1" ht="30">
      <c r="A18" s="340"/>
      <c r="B18" s="65" t="s">
        <v>119</v>
      </c>
      <c r="C18" s="9"/>
      <c r="D18" s="10" t="s">
        <v>116</v>
      </c>
      <c r="E18" s="9"/>
      <c r="F18" s="90" t="s">
        <v>66</v>
      </c>
      <c r="G18" s="9"/>
      <c r="H18" s="90" t="s">
        <v>117</v>
      </c>
      <c r="I18" s="9"/>
      <c r="J18" s="342"/>
      <c r="L18" s="50"/>
      <c r="N18" s="40"/>
      <c r="P18" s="40"/>
      <c r="R18" s="40"/>
      <c r="T18" s="40"/>
    </row>
    <row r="19" spans="1:20" s="244" customFormat="1" ht="30">
      <c r="A19" s="340"/>
      <c r="B19" s="65" t="s">
        <v>120</v>
      </c>
      <c r="C19" s="9"/>
      <c r="D19" s="10" t="s">
        <v>116</v>
      </c>
      <c r="E19" s="9"/>
      <c r="F19" s="90" t="s">
        <v>66</v>
      </c>
      <c r="G19" s="9"/>
      <c r="H19" s="90" t="s">
        <v>117</v>
      </c>
      <c r="I19" s="9"/>
      <c r="J19" s="342"/>
      <c r="L19" s="50"/>
      <c r="N19" s="40"/>
      <c r="P19" s="40"/>
      <c r="R19" s="40"/>
      <c r="T19" s="40"/>
    </row>
    <row r="20" spans="1:20" s="244" customFormat="1" ht="30">
      <c r="A20" s="340"/>
      <c r="B20" s="65" t="s">
        <v>121</v>
      </c>
      <c r="D20" s="10" t="s">
        <v>116</v>
      </c>
      <c r="E20" s="9"/>
      <c r="F20" s="90" t="s">
        <v>66</v>
      </c>
      <c r="H20" s="90" t="s">
        <v>117</v>
      </c>
      <c r="I20" s="9"/>
      <c r="J20" s="342"/>
      <c r="L20" s="50"/>
      <c r="N20" s="40"/>
      <c r="P20" s="40"/>
      <c r="R20" s="40"/>
      <c r="T20" s="40"/>
    </row>
    <row r="21" spans="1:20" s="244" customFormat="1" ht="30">
      <c r="A21" s="340"/>
      <c r="B21" s="65" t="s">
        <v>122</v>
      </c>
      <c r="D21" s="10" t="s">
        <v>116</v>
      </c>
      <c r="E21" s="9"/>
      <c r="F21" s="90" t="s">
        <v>66</v>
      </c>
      <c r="H21" s="90" t="s">
        <v>117</v>
      </c>
      <c r="I21" s="9"/>
      <c r="J21" s="343"/>
      <c r="L21" s="50"/>
      <c r="N21" s="40"/>
      <c r="P21" s="40"/>
      <c r="R21" s="40"/>
      <c r="T21" s="40"/>
    </row>
    <row r="22" spans="1:20" s="244" customFormat="1">
      <c r="A22" s="249"/>
    </row>
    <row r="23" spans="1:20" s="243" customFormat="1">
      <c r="A23" s="245"/>
    </row>
  </sheetData>
  <mergeCells count="4">
    <mergeCell ref="A7:A13"/>
    <mergeCell ref="A15:A21"/>
    <mergeCell ref="J8:J13"/>
    <mergeCell ref="J16:J21"/>
  </mergeCells>
  <pageMargins left="0.70866141732283505" right="0.70866141732283505" top="0.74803149606299202" bottom="0.74803149606299202" header="0.31496062992126" footer="0.31496062992126"/>
  <pageSetup paperSize="8" orientation="landscape"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1490-486C-914B-9030-0926582A846F}">
  <sheetPr codeName="Sheet30"/>
  <dimension ref="A1:U13"/>
  <sheetViews>
    <sheetView zoomScale="70" zoomScaleNormal="70" workbookViewId="0">
      <selection activeCell="N25" sqref="N25"/>
    </sheetView>
  </sheetViews>
  <sheetFormatPr defaultColWidth="10.5" defaultRowHeight="15.95"/>
  <cols>
    <col min="1" max="1" width="14.375" style="241" customWidth="1"/>
    <col min="2" max="2" width="42.375" style="241" customWidth="1"/>
    <col min="3" max="3" width="3" style="241" customWidth="1"/>
    <col min="4" max="4" width="24" style="241" customWidth="1"/>
    <col min="5" max="5" width="3" style="241" customWidth="1"/>
    <col min="6" max="6" width="22.375" style="241" customWidth="1"/>
    <col min="7" max="7" width="3" style="241" customWidth="1"/>
    <col min="8" max="8" width="22.375" style="241" customWidth="1"/>
    <col min="9" max="9" width="3"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587</v>
      </c>
    </row>
    <row r="3" spans="1:21" s="41" customFormat="1" ht="105">
      <c r="A3" s="277" t="s">
        <v>588</v>
      </c>
      <c r="B3" s="58" t="s">
        <v>589</v>
      </c>
      <c r="D3" s="10" t="s">
        <v>102</v>
      </c>
      <c r="F3" s="59"/>
      <c r="H3" s="59"/>
      <c r="J3" s="50"/>
      <c r="L3" s="50"/>
      <c r="N3" s="40"/>
      <c r="P3" s="40"/>
      <c r="R3" s="40"/>
      <c r="T3" s="40"/>
    </row>
    <row r="4" spans="1:21" s="39" customFormat="1" ht="18">
      <c r="A4" s="57"/>
      <c r="B4" s="48"/>
      <c r="D4" s="48"/>
      <c r="F4" s="48"/>
      <c r="H4" s="48"/>
      <c r="J4" s="49"/>
      <c r="L4" s="41"/>
      <c r="N4" s="49"/>
    </row>
    <row r="5" spans="1:21" s="54" customFormat="1" ht="75.95">
      <c r="A5" s="52"/>
      <c r="B5" s="53"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57"/>
      <c r="B6" s="48"/>
      <c r="D6" s="48"/>
      <c r="F6" s="48"/>
      <c r="H6" s="48"/>
      <c r="J6" s="49"/>
      <c r="N6" s="49"/>
      <c r="P6" s="49"/>
      <c r="R6" s="49"/>
      <c r="T6" s="49"/>
    </row>
    <row r="7" spans="1:21" s="41" customFormat="1" ht="45">
      <c r="A7" s="277" t="s">
        <v>127</v>
      </c>
      <c r="B7" s="58" t="s">
        <v>590</v>
      </c>
      <c r="D7" s="10" t="s">
        <v>129</v>
      </c>
      <c r="F7" s="59"/>
      <c r="H7" s="59"/>
      <c r="J7" s="50"/>
      <c r="L7" s="50"/>
      <c r="N7" s="40"/>
      <c r="O7" s="39"/>
      <c r="P7" s="40"/>
      <c r="Q7" s="39"/>
      <c r="R7" s="40"/>
      <c r="S7" s="39"/>
      <c r="T7" s="40"/>
    </row>
    <row r="8" spans="1:21" s="39" customFormat="1" ht="18">
      <c r="A8" s="57"/>
      <c r="B8" s="48"/>
      <c r="D8" s="48"/>
      <c r="F8" s="48"/>
      <c r="H8" s="48"/>
      <c r="J8" s="49"/>
      <c r="N8" s="49"/>
      <c r="P8" s="49"/>
      <c r="R8" s="49"/>
      <c r="T8" s="49"/>
    </row>
    <row r="9" spans="1:21" s="9" customFormat="1" ht="18">
      <c r="A9" s="14"/>
      <c r="B9" s="64" t="s">
        <v>114</v>
      </c>
      <c r="D9" s="28"/>
      <c r="F9" s="28"/>
      <c r="G9" s="39"/>
      <c r="H9" s="28"/>
      <c r="I9" s="39"/>
      <c r="K9" s="39"/>
      <c r="L9" s="41"/>
      <c r="M9" s="39"/>
      <c r="O9" s="39"/>
      <c r="Q9" s="39"/>
      <c r="S9" s="39"/>
      <c r="U9" s="39"/>
    </row>
    <row r="10" spans="1:21" s="9" customFormat="1" ht="30">
      <c r="A10" s="14"/>
      <c r="B10" s="25" t="s">
        <v>591</v>
      </c>
      <c r="D10" s="10" t="s">
        <v>116</v>
      </c>
      <c r="F10" s="10" t="str">
        <f>IF(D10=[2]Lists!$K$4,"&lt; Input URL to data source &gt;",IF(D10=[2]Lists!$K$5,"&lt; Reference section in EITI Report or URL &gt;",IF(D10=[2]Lists!$K$6,"&lt; Reference evidence of non-applicability &gt;","")))</f>
        <v/>
      </c>
      <c r="G10" s="41"/>
      <c r="H10" s="10" t="str">
        <f>IF(F10=[2]Lists!$K$4,"&lt; Input URL to data source &gt;",IF(F10=[2]Lists!$K$5,"&lt; Reference section in EITI Report or URL &gt;",IF(F10=[2]Lists!$K$6,"&lt; Reference evidence of non-applicability &gt;","")))</f>
        <v/>
      </c>
      <c r="I10" s="41"/>
      <c r="J10" s="341"/>
      <c r="K10" s="41"/>
      <c r="L10" s="50"/>
      <c r="M10" s="41"/>
      <c r="N10" s="40"/>
      <c r="O10" s="41"/>
      <c r="P10" s="40"/>
      <c r="Q10" s="41"/>
      <c r="R10" s="40"/>
      <c r="S10" s="41"/>
      <c r="T10" s="40"/>
      <c r="U10" s="41"/>
    </row>
    <row r="11" spans="1:21" s="9" customFormat="1" ht="60">
      <c r="A11" s="14"/>
      <c r="B11" s="25" t="s">
        <v>592</v>
      </c>
      <c r="D11" s="10" t="s">
        <v>116</v>
      </c>
      <c r="F11" s="10" t="str">
        <f>IF(D11=[2]Lists!$K$4,"&lt; Input URL to data source &gt;",IF(D11=[2]Lists!$K$5,"&lt; Reference section in EITI Report or URL &gt;",IF(D11=[2]Lists!$K$6,"&lt; Reference evidence of non-applicability &gt;","")))</f>
        <v/>
      </c>
      <c r="G11" s="39"/>
      <c r="H11" s="10" t="str">
        <f>IF(F11=[2]Lists!$K$4,"&lt; Input URL to data source &gt;",IF(F11=[2]Lists!$K$5,"&lt; Reference section in EITI Report or URL &gt;",IF(F11=[2]Lists!$K$6,"&lt; Reference evidence of non-applicability &gt;","")))</f>
        <v/>
      </c>
      <c r="I11" s="39"/>
      <c r="J11" s="342"/>
      <c r="K11" s="39"/>
      <c r="L11" s="50"/>
      <c r="M11" s="39"/>
      <c r="N11" s="40"/>
      <c r="O11" s="39"/>
      <c r="P11" s="40"/>
      <c r="Q11" s="39"/>
      <c r="R11" s="40"/>
      <c r="S11" s="39"/>
      <c r="T11" s="40"/>
      <c r="U11" s="39"/>
    </row>
    <row r="12" spans="1:21" s="9" customFormat="1" ht="30">
      <c r="A12" s="14"/>
      <c r="B12" s="25" t="s">
        <v>593</v>
      </c>
      <c r="D12" s="10" t="s">
        <v>116</v>
      </c>
      <c r="F12" s="10" t="str">
        <f>IF(D12=[2]Lists!$K$4,"&lt; Input URL to data source &gt;",IF(D12=[2]Lists!$K$5,"&lt; Reference section in EITI Report or URL &gt;",IF(D12=[2]Lists!$K$6,"&lt; Reference evidence of non-applicability &gt;","")))</f>
        <v/>
      </c>
      <c r="G12" s="41"/>
      <c r="H12" s="10" t="str">
        <f>IF(F12=[2]Lists!$K$4,"&lt; Input URL to data source &gt;",IF(F12=[2]Lists!$K$5,"&lt; Reference section in EITI Report or URL &gt;",IF(F12=[2]Lists!$K$6,"&lt; Reference evidence of non-applicability &gt;","")))</f>
        <v/>
      </c>
      <c r="I12" s="41"/>
      <c r="J12" s="343"/>
      <c r="K12" s="41"/>
      <c r="L12" s="50"/>
      <c r="M12" s="41"/>
      <c r="N12" s="40"/>
      <c r="O12" s="41"/>
      <c r="P12" s="40"/>
      <c r="Q12" s="41"/>
      <c r="R12" s="40"/>
      <c r="S12" s="41"/>
      <c r="T12" s="40"/>
      <c r="U12" s="41"/>
    </row>
    <row r="13" spans="1:21" s="243" customFormat="1">
      <c r="A13" s="242"/>
    </row>
  </sheetData>
  <mergeCells count="1">
    <mergeCell ref="J10:J12"/>
  </mergeCells>
  <pageMargins left="0.7" right="0.7" top="0.75" bottom="0.75" header="0.3" footer="0.3"/>
  <pageSetup paperSize="8"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00701-92D3-BE4C-841F-0776CCF83960}">
  <sheetPr codeName="Sheet4"/>
  <dimension ref="A1:U57"/>
  <sheetViews>
    <sheetView zoomScale="55" zoomScaleNormal="55" workbookViewId="0">
      <selection activeCell="N32" sqref="N32"/>
    </sheetView>
  </sheetViews>
  <sheetFormatPr defaultColWidth="10.5" defaultRowHeight="15.95"/>
  <cols>
    <col min="1" max="1" width="13" style="246" customWidth="1"/>
    <col min="2" max="2" width="69" style="252" customWidth="1"/>
    <col min="3" max="3" width="3.5" style="241" customWidth="1"/>
    <col min="4" max="4" width="29" style="241" customWidth="1"/>
    <col min="5" max="5" width="3.5" style="241" customWidth="1"/>
    <col min="6" max="6" width="20.5" style="241" customWidth="1"/>
    <col min="7" max="7" width="3.5" style="241" customWidth="1"/>
    <col min="8" max="8" width="20.5" style="241" customWidth="1"/>
    <col min="9" max="9" width="3.5" style="241" customWidth="1"/>
    <col min="10" max="10" width="44" style="241" customWidth="1"/>
    <col min="11" max="11" width="3" style="241" customWidth="1"/>
    <col min="12" max="12" width="36.125" style="241" customWidth="1"/>
    <col min="13" max="13" width="4.125"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54" t="s">
        <v>124</v>
      </c>
    </row>
    <row r="3" spans="1:21" s="41" customFormat="1" ht="75">
      <c r="A3" s="277" t="s">
        <v>125</v>
      </c>
      <c r="B3" s="302" t="s">
        <v>126</v>
      </c>
      <c r="D3" s="10" t="s">
        <v>102</v>
      </c>
      <c r="F3" s="59"/>
      <c r="H3" s="59"/>
      <c r="J3" s="50"/>
      <c r="L3" s="50"/>
      <c r="N3" s="40"/>
      <c r="P3" s="40"/>
      <c r="R3" s="40"/>
      <c r="T3" s="40"/>
    </row>
    <row r="4" spans="1:21" s="39" customFormat="1" ht="18">
      <c r="A4" s="69"/>
      <c r="B4" s="48"/>
      <c r="D4" s="48"/>
      <c r="F4" s="48"/>
      <c r="H4" s="48"/>
      <c r="J4" s="49"/>
      <c r="L4" s="41"/>
      <c r="M4" s="41"/>
      <c r="N4" s="49"/>
      <c r="P4" s="49"/>
      <c r="R4" s="49"/>
      <c r="T4" s="49"/>
    </row>
    <row r="5" spans="1:21" s="46" customFormat="1" ht="75.95">
      <c r="A5" s="83"/>
      <c r="B5" s="84" t="s">
        <v>103</v>
      </c>
      <c r="D5" s="84" t="s">
        <v>104</v>
      </c>
      <c r="F5" s="84" t="s">
        <v>105</v>
      </c>
      <c r="H5" s="84" t="s">
        <v>106</v>
      </c>
      <c r="I5" s="54"/>
      <c r="J5" s="47" t="s">
        <v>107</v>
      </c>
      <c r="L5" s="47" t="s">
        <v>108</v>
      </c>
      <c r="N5" s="47" t="s">
        <v>109</v>
      </c>
      <c r="P5" s="47" t="s">
        <v>110</v>
      </c>
      <c r="R5" s="47" t="s">
        <v>111</v>
      </c>
      <c r="T5" s="47" t="s">
        <v>112</v>
      </c>
    </row>
    <row r="6" spans="1:21" s="39" customFormat="1" ht="18">
      <c r="A6" s="69"/>
      <c r="B6" s="48"/>
      <c r="D6" s="48"/>
      <c r="F6" s="48"/>
      <c r="H6" s="48"/>
      <c r="J6" s="49"/>
      <c r="N6" s="49"/>
      <c r="P6" s="49"/>
      <c r="R6" s="49"/>
      <c r="T6" s="49"/>
    </row>
    <row r="7" spans="1:21" s="41" customFormat="1" ht="45">
      <c r="A7" s="277" t="s">
        <v>127</v>
      </c>
      <c r="B7" s="58" t="s">
        <v>128</v>
      </c>
      <c r="D7" s="10" t="s">
        <v>129</v>
      </c>
      <c r="F7" s="59"/>
      <c r="H7" s="59"/>
      <c r="J7" s="50"/>
      <c r="L7" s="50"/>
      <c r="M7" s="18"/>
      <c r="N7" s="40"/>
      <c r="P7" s="40"/>
    </row>
    <row r="8" spans="1:21" s="39" customFormat="1" ht="18">
      <c r="A8" s="69"/>
      <c r="B8" s="48"/>
      <c r="D8" s="48"/>
      <c r="F8" s="48"/>
      <c r="H8" s="48"/>
      <c r="J8" s="49"/>
      <c r="N8" s="49"/>
      <c r="P8" s="49"/>
    </row>
    <row r="9" spans="1:21" s="18" customFormat="1" ht="18">
      <c r="A9" s="344" t="s">
        <v>113</v>
      </c>
      <c r="B9" s="85" t="s">
        <v>114</v>
      </c>
      <c r="D9" s="28"/>
      <c r="F9" s="28"/>
      <c r="H9" s="28"/>
      <c r="L9" s="41"/>
      <c r="M9" s="41"/>
      <c r="N9" s="40"/>
      <c r="O9" s="39"/>
      <c r="P9" s="40"/>
      <c r="Q9" s="39"/>
      <c r="R9" s="40"/>
      <c r="S9" s="39"/>
      <c r="T9" s="40"/>
    </row>
    <row r="10" spans="1:21" s="18" customFormat="1" ht="18">
      <c r="A10" s="344"/>
      <c r="B10" s="86" t="s">
        <v>130</v>
      </c>
      <c r="D10" s="10" t="s">
        <v>82</v>
      </c>
      <c r="F10" s="10"/>
      <c r="H10" s="10"/>
      <c r="J10" s="346"/>
      <c r="K10" s="39"/>
      <c r="L10" s="50"/>
      <c r="M10" s="39"/>
      <c r="N10" s="40"/>
      <c r="O10" s="39"/>
      <c r="P10" s="40"/>
      <c r="Q10" s="39"/>
      <c r="R10" s="40"/>
      <c r="S10" s="39"/>
      <c r="T10" s="40"/>
      <c r="U10" s="39"/>
    </row>
    <row r="11" spans="1:21" s="18" customFormat="1" ht="30">
      <c r="A11" s="345"/>
      <c r="B11" s="85" t="s">
        <v>131</v>
      </c>
      <c r="D11" s="10" t="s">
        <v>132</v>
      </c>
      <c r="F11" s="90" t="s">
        <v>66</v>
      </c>
      <c r="H11" s="90" t="s">
        <v>117</v>
      </c>
      <c r="J11" s="347"/>
      <c r="K11" s="41"/>
      <c r="L11" s="50"/>
      <c r="N11" s="40"/>
      <c r="O11" s="41"/>
      <c r="P11" s="40"/>
      <c r="Q11" s="41"/>
      <c r="R11" s="40"/>
      <c r="S11" s="41"/>
      <c r="T11" s="40"/>
      <c r="U11" s="41"/>
    </row>
    <row r="12" spans="1:21" s="18" customFormat="1" ht="30">
      <c r="A12" s="345"/>
      <c r="B12" s="85" t="s">
        <v>133</v>
      </c>
      <c r="D12" s="10" t="s">
        <v>116</v>
      </c>
      <c r="F12" s="90" t="s">
        <v>66</v>
      </c>
      <c r="H12" s="90" t="s">
        <v>117</v>
      </c>
      <c r="J12" s="347"/>
      <c r="K12" s="39"/>
      <c r="L12" s="50"/>
      <c r="N12" s="40"/>
      <c r="O12" s="39"/>
      <c r="P12" s="40"/>
      <c r="Q12" s="39"/>
      <c r="R12" s="40"/>
      <c r="S12" s="39"/>
      <c r="T12" s="40"/>
      <c r="U12" s="39"/>
    </row>
    <row r="13" spans="1:21" s="18" customFormat="1" ht="30">
      <c r="A13" s="345"/>
      <c r="B13" s="87" t="s">
        <v>134</v>
      </c>
      <c r="D13" s="10" t="s">
        <v>116</v>
      </c>
      <c r="F13" s="90" t="s">
        <v>66</v>
      </c>
      <c r="H13" s="90" t="s">
        <v>117</v>
      </c>
      <c r="J13" s="347"/>
      <c r="L13" s="50"/>
      <c r="N13" s="40"/>
      <c r="P13" s="40"/>
      <c r="R13" s="40"/>
      <c r="T13" s="40"/>
    </row>
    <row r="14" spans="1:21" s="18" customFormat="1" ht="30">
      <c r="A14" s="345"/>
      <c r="B14" s="88" t="s">
        <v>135</v>
      </c>
      <c r="D14" s="10" t="s">
        <v>82</v>
      </c>
      <c r="F14" s="90" t="s">
        <v>66</v>
      </c>
      <c r="H14" s="90" t="s">
        <v>117</v>
      </c>
      <c r="J14" s="347"/>
      <c r="L14" s="50"/>
      <c r="M14" s="244"/>
      <c r="N14" s="40"/>
      <c r="P14" s="40"/>
      <c r="R14" s="40"/>
      <c r="T14" s="40"/>
    </row>
    <row r="15" spans="1:21" s="18" customFormat="1" ht="30">
      <c r="A15" s="345"/>
      <c r="B15" s="87" t="s">
        <v>136</v>
      </c>
      <c r="D15" s="10" t="s">
        <v>132</v>
      </c>
      <c r="F15" s="90" t="s">
        <v>66</v>
      </c>
      <c r="H15" s="90" t="s">
        <v>117</v>
      </c>
      <c r="J15" s="347"/>
      <c r="L15" s="50"/>
      <c r="M15" s="244"/>
      <c r="N15" s="40"/>
      <c r="P15" s="40"/>
      <c r="R15" s="40"/>
      <c r="T15" s="40"/>
    </row>
    <row r="16" spans="1:21" s="18" customFormat="1" ht="30">
      <c r="A16" s="345"/>
      <c r="B16" s="85" t="s">
        <v>137</v>
      </c>
      <c r="D16" s="10" t="s">
        <v>116</v>
      </c>
      <c r="F16" s="90" t="s">
        <v>66</v>
      </c>
      <c r="H16" s="90" t="s">
        <v>117</v>
      </c>
      <c r="J16" s="347"/>
      <c r="K16" s="244"/>
      <c r="L16" s="50"/>
      <c r="M16" s="244"/>
      <c r="N16" s="40"/>
      <c r="O16" s="244"/>
      <c r="P16" s="40"/>
      <c r="Q16" s="244"/>
      <c r="R16" s="40"/>
      <c r="S16" s="244"/>
      <c r="T16" s="40"/>
      <c r="U16" s="244"/>
    </row>
    <row r="17" spans="1:21" s="18" customFormat="1" ht="30">
      <c r="A17" s="345"/>
      <c r="B17" s="85" t="s">
        <v>133</v>
      </c>
      <c r="D17" s="10" t="s">
        <v>116</v>
      </c>
      <c r="F17" s="90" t="s">
        <v>66</v>
      </c>
      <c r="H17" s="90" t="s">
        <v>117</v>
      </c>
      <c r="J17" s="347"/>
      <c r="K17" s="244"/>
      <c r="L17" s="50"/>
      <c r="M17" s="244"/>
      <c r="N17" s="40"/>
      <c r="O17" s="244"/>
      <c r="P17" s="40"/>
      <c r="Q17" s="244"/>
      <c r="R17" s="40"/>
      <c r="S17" s="244"/>
      <c r="T17" s="40"/>
      <c r="U17" s="244"/>
    </row>
    <row r="18" spans="1:21" s="18" customFormat="1" ht="30">
      <c r="A18" s="345"/>
      <c r="B18" s="87" t="s">
        <v>138</v>
      </c>
      <c r="D18" s="10" t="s">
        <v>116</v>
      </c>
      <c r="F18" s="90" t="s">
        <v>66</v>
      </c>
      <c r="H18" s="90" t="s">
        <v>117</v>
      </c>
      <c r="J18" s="347"/>
      <c r="K18" s="244"/>
      <c r="L18" s="50"/>
      <c r="M18" s="244"/>
      <c r="N18" s="40"/>
      <c r="O18" s="244"/>
      <c r="P18" s="40"/>
      <c r="Q18" s="244"/>
      <c r="R18" s="40"/>
      <c r="S18" s="244"/>
      <c r="T18" s="40"/>
      <c r="U18" s="244"/>
    </row>
    <row r="19" spans="1:21" s="18" customFormat="1" ht="30">
      <c r="A19" s="345"/>
      <c r="B19" s="85" t="s">
        <v>139</v>
      </c>
      <c r="D19" s="10" t="s">
        <v>116</v>
      </c>
      <c r="F19" s="90" t="s">
        <v>66</v>
      </c>
      <c r="H19" s="90" t="s">
        <v>117</v>
      </c>
      <c r="J19" s="348"/>
      <c r="K19" s="244"/>
      <c r="L19" s="50"/>
      <c r="M19" s="244"/>
      <c r="N19" s="40"/>
      <c r="O19" s="244"/>
      <c r="P19" s="40"/>
      <c r="Q19" s="244"/>
      <c r="R19" s="40"/>
      <c r="S19" s="244"/>
      <c r="T19" s="40"/>
      <c r="U19" s="244"/>
    </row>
    <row r="20" spans="1:21" s="255" customFormat="1" ht="156" customHeight="1">
      <c r="A20" s="256"/>
      <c r="B20" s="255" t="s">
        <v>140</v>
      </c>
      <c r="K20" s="244"/>
      <c r="L20" s="244"/>
      <c r="M20" s="244"/>
      <c r="N20" s="9"/>
      <c r="O20" s="244"/>
      <c r="P20" s="9"/>
      <c r="Q20" s="244"/>
      <c r="R20" s="9"/>
      <c r="S20" s="244"/>
      <c r="T20" s="9"/>
      <c r="U20" s="244"/>
    </row>
    <row r="21" spans="1:21" s="255" customFormat="1">
      <c r="A21" s="344" t="s">
        <v>123</v>
      </c>
      <c r="B21" s="85" t="s">
        <v>114</v>
      </c>
      <c r="C21" s="18"/>
      <c r="D21" s="28"/>
      <c r="E21" s="18"/>
      <c r="F21" s="28"/>
      <c r="G21" s="18"/>
      <c r="H21" s="28"/>
      <c r="I21" s="18"/>
      <c r="J21" s="38"/>
      <c r="K21" s="244"/>
      <c r="L21" s="50"/>
      <c r="M21" s="244"/>
      <c r="N21" s="40"/>
      <c r="O21" s="244"/>
      <c r="P21" s="40"/>
      <c r="Q21" s="244"/>
      <c r="R21" s="40"/>
      <c r="S21" s="244"/>
      <c r="T21" s="40"/>
      <c r="U21" s="244"/>
    </row>
    <row r="22" spans="1:21" s="255" customFormat="1">
      <c r="A22" s="344"/>
      <c r="B22" s="86" t="s">
        <v>130</v>
      </c>
      <c r="C22" s="18"/>
      <c r="D22" s="10" t="s">
        <v>82</v>
      </c>
      <c r="E22" s="18"/>
      <c r="F22" s="10"/>
      <c r="G22" s="18"/>
      <c r="H22" s="10"/>
      <c r="I22" s="18"/>
      <c r="J22" s="38"/>
      <c r="K22" s="244"/>
      <c r="L22" s="50"/>
      <c r="M22" s="244"/>
      <c r="N22" s="40"/>
      <c r="O22" s="244"/>
      <c r="P22" s="40"/>
      <c r="Q22" s="244"/>
      <c r="R22" s="40"/>
      <c r="S22" s="244"/>
      <c r="T22" s="40"/>
      <c r="U22" s="244"/>
    </row>
    <row r="23" spans="1:21" s="255" customFormat="1" ht="30">
      <c r="A23" s="345"/>
      <c r="B23" s="85" t="s">
        <v>131</v>
      </c>
      <c r="C23" s="18"/>
      <c r="D23" s="10" t="s">
        <v>132</v>
      </c>
      <c r="E23" s="18"/>
      <c r="F23" s="90" t="s">
        <v>66</v>
      </c>
      <c r="G23" s="18"/>
      <c r="H23" s="90" t="s">
        <v>117</v>
      </c>
      <c r="I23" s="18"/>
      <c r="J23" s="38"/>
      <c r="K23" s="244"/>
      <c r="L23" s="50"/>
      <c r="M23" s="250"/>
      <c r="N23" s="40"/>
      <c r="O23" s="244"/>
      <c r="P23" s="40"/>
      <c r="Q23" s="244"/>
      <c r="R23" s="40"/>
      <c r="S23" s="244"/>
      <c r="T23" s="40"/>
      <c r="U23" s="244"/>
    </row>
    <row r="24" spans="1:21" s="255" customFormat="1" ht="30">
      <c r="A24" s="345"/>
      <c r="B24" s="85" t="s">
        <v>133</v>
      </c>
      <c r="C24" s="18"/>
      <c r="D24" s="10" t="s">
        <v>116</v>
      </c>
      <c r="E24" s="18"/>
      <c r="F24" s="90" t="s">
        <v>66</v>
      </c>
      <c r="G24" s="18"/>
      <c r="H24" s="90" t="s">
        <v>117</v>
      </c>
      <c r="I24" s="18"/>
      <c r="J24" s="38"/>
      <c r="K24" s="244"/>
      <c r="L24" s="50"/>
      <c r="M24" s="241"/>
      <c r="N24" s="40"/>
      <c r="O24" s="244"/>
      <c r="P24" s="40"/>
      <c r="Q24" s="244"/>
      <c r="R24" s="40"/>
      <c r="S24" s="244"/>
      <c r="T24" s="40"/>
      <c r="U24" s="244"/>
    </row>
    <row r="25" spans="1:21" s="255" customFormat="1" ht="30">
      <c r="A25" s="345"/>
      <c r="B25" s="87" t="s">
        <v>134</v>
      </c>
      <c r="C25" s="18"/>
      <c r="D25" s="10" t="s">
        <v>116</v>
      </c>
      <c r="E25" s="18"/>
      <c r="F25" s="90" t="s">
        <v>66</v>
      </c>
      <c r="G25" s="18"/>
      <c r="H25" s="90" t="s">
        <v>117</v>
      </c>
      <c r="I25" s="18"/>
      <c r="J25" s="38"/>
      <c r="K25" s="244"/>
      <c r="L25" s="50"/>
      <c r="M25" s="241"/>
      <c r="N25" s="40"/>
      <c r="O25" s="244"/>
      <c r="P25" s="40"/>
      <c r="Q25" s="244"/>
      <c r="R25" s="40"/>
      <c r="S25" s="244"/>
      <c r="T25" s="40"/>
      <c r="U25" s="244"/>
    </row>
    <row r="26" spans="1:21" s="255" customFormat="1" ht="30">
      <c r="A26" s="345"/>
      <c r="B26" s="88" t="s">
        <v>135</v>
      </c>
      <c r="C26" s="18"/>
      <c r="D26" s="10" t="s">
        <v>82</v>
      </c>
      <c r="E26" s="18"/>
      <c r="F26" s="90" t="s">
        <v>66</v>
      </c>
      <c r="G26" s="18"/>
      <c r="H26" s="90" t="s">
        <v>117</v>
      </c>
      <c r="I26" s="18"/>
      <c r="J26" s="38"/>
      <c r="K26" s="244"/>
      <c r="L26" s="50"/>
      <c r="M26" s="241"/>
      <c r="N26" s="40"/>
      <c r="O26" s="244"/>
      <c r="P26" s="40"/>
      <c r="Q26" s="244"/>
      <c r="R26" s="40"/>
      <c r="S26" s="244"/>
      <c r="T26" s="40"/>
      <c r="U26" s="244"/>
    </row>
    <row r="27" spans="1:21" s="255" customFormat="1" ht="30">
      <c r="A27" s="345"/>
      <c r="B27" s="87" t="s">
        <v>136</v>
      </c>
      <c r="C27" s="18"/>
      <c r="D27" s="10" t="s">
        <v>132</v>
      </c>
      <c r="E27" s="18"/>
      <c r="F27" s="90" t="s">
        <v>66</v>
      </c>
      <c r="G27" s="18"/>
      <c r="H27" s="90" t="s">
        <v>117</v>
      </c>
      <c r="I27" s="18"/>
      <c r="J27" s="38"/>
      <c r="K27" s="244"/>
      <c r="L27" s="50"/>
      <c r="M27" s="241"/>
      <c r="N27" s="40"/>
      <c r="O27" s="244"/>
      <c r="P27" s="40"/>
      <c r="Q27" s="244"/>
      <c r="R27" s="40"/>
      <c r="S27" s="244"/>
      <c r="T27" s="40"/>
      <c r="U27" s="244"/>
    </row>
    <row r="28" spans="1:21" s="255" customFormat="1" ht="30">
      <c r="A28" s="345"/>
      <c r="B28" s="85" t="s">
        <v>137</v>
      </c>
      <c r="C28" s="18"/>
      <c r="D28" s="10" t="s">
        <v>116</v>
      </c>
      <c r="E28" s="18"/>
      <c r="F28" s="90" t="s">
        <v>66</v>
      </c>
      <c r="G28" s="18"/>
      <c r="H28" s="90" t="s">
        <v>117</v>
      </c>
      <c r="I28" s="18"/>
      <c r="J28" s="38"/>
      <c r="K28" s="244"/>
      <c r="L28" s="50"/>
      <c r="M28" s="241"/>
      <c r="N28" s="40"/>
      <c r="O28" s="244"/>
      <c r="P28" s="40"/>
      <c r="Q28" s="244"/>
      <c r="R28" s="40"/>
      <c r="S28" s="244"/>
      <c r="T28" s="40"/>
      <c r="U28" s="244"/>
    </row>
    <row r="29" spans="1:21" s="255" customFormat="1" ht="30">
      <c r="A29" s="345"/>
      <c r="B29" s="85" t="s">
        <v>133</v>
      </c>
      <c r="C29" s="18"/>
      <c r="D29" s="10" t="s">
        <v>116</v>
      </c>
      <c r="E29" s="18"/>
      <c r="F29" s="90" t="s">
        <v>66</v>
      </c>
      <c r="G29" s="18"/>
      <c r="H29" s="90" t="s">
        <v>117</v>
      </c>
      <c r="I29" s="18"/>
      <c r="J29" s="38"/>
      <c r="K29" s="244"/>
      <c r="L29" s="50"/>
      <c r="M29" s="241"/>
      <c r="N29" s="40"/>
      <c r="O29" s="244"/>
      <c r="P29" s="40"/>
      <c r="Q29" s="244"/>
      <c r="R29" s="40"/>
      <c r="S29" s="244"/>
      <c r="T29" s="40"/>
      <c r="U29" s="244"/>
    </row>
    <row r="30" spans="1:21" s="255" customFormat="1" ht="30">
      <c r="A30" s="345"/>
      <c r="B30" s="87" t="s">
        <v>138</v>
      </c>
      <c r="C30" s="18"/>
      <c r="D30" s="10" t="s">
        <v>116</v>
      </c>
      <c r="E30" s="18"/>
      <c r="F30" s="90" t="s">
        <v>66</v>
      </c>
      <c r="G30" s="18"/>
      <c r="H30" s="90" t="s">
        <v>117</v>
      </c>
      <c r="I30" s="18"/>
      <c r="J30" s="38"/>
      <c r="K30" s="244"/>
      <c r="L30" s="50"/>
      <c r="M30" s="241"/>
      <c r="N30" s="40"/>
      <c r="O30" s="244"/>
      <c r="P30" s="40"/>
      <c r="Q30" s="244"/>
      <c r="R30" s="40"/>
      <c r="S30" s="244"/>
      <c r="T30" s="40"/>
      <c r="U30" s="244"/>
    </row>
    <row r="31" spans="1:21" s="255" customFormat="1" ht="30">
      <c r="A31" s="345"/>
      <c r="B31" s="85" t="s">
        <v>139</v>
      </c>
      <c r="C31" s="18"/>
      <c r="D31" s="10" t="s">
        <v>116</v>
      </c>
      <c r="E31" s="18"/>
      <c r="F31" s="90" t="s">
        <v>66</v>
      </c>
      <c r="G31" s="18"/>
      <c r="H31" s="90" t="s">
        <v>117</v>
      </c>
      <c r="I31" s="18"/>
      <c r="J31" s="38"/>
      <c r="K31" s="244"/>
      <c r="L31" s="50"/>
      <c r="M31" s="241"/>
      <c r="N31" s="40"/>
      <c r="O31" s="244"/>
      <c r="P31" s="40"/>
      <c r="Q31" s="244"/>
      <c r="R31" s="40"/>
      <c r="S31" s="244"/>
      <c r="T31" s="40"/>
      <c r="U31" s="244"/>
    </row>
    <row r="32" spans="1:21" s="255" customFormat="1" ht="152.25" customHeight="1">
      <c r="A32" s="256"/>
      <c r="B32" s="255" t="s">
        <v>140</v>
      </c>
      <c r="K32" s="244"/>
      <c r="L32" s="241"/>
      <c r="M32" s="241"/>
      <c r="N32" s="244"/>
      <c r="O32" s="244"/>
      <c r="P32" s="244"/>
      <c r="Q32" s="244"/>
      <c r="R32" s="244"/>
      <c r="S32" s="244"/>
      <c r="T32" s="244"/>
      <c r="U32" s="244"/>
    </row>
    <row r="33" spans="1:13" s="243" customFormat="1">
      <c r="A33" s="245"/>
      <c r="B33" s="253"/>
      <c r="L33" s="241"/>
      <c r="M33" s="241"/>
    </row>
    <row r="34" spans="1:13">
      <c r="A34" s="349"/>
      <c r="B34" s="289"/>
      <c r="C34" s="290"/>
      <c r="D34" s="291"/>
      <c r="E34" s="290"/>
      <c r="F34" s="291"/>
      <c r="G34" s="290"/>
      <c r="H34" s="291"/>
      <c r="I34" s="290"/>
    </row>
    <row r="35" spans="1:13">
      <c r="A35" s="349"/>
      <c r="B35" s="292"/>
      <c r="C35" s="290"/>
      <c r="D35" s="291"/>
      <c r="E35" s="290"/>
      <c r="F35" s="291"/>
      <c r="G35" s="290"/>
      <c r="H35" s="291"/>
      <c r="I35" s="290"/>
    </row>
    <row r="36" spans="1:13">
      <c r="A36" s="350"/>
      <c r="B36" s="289"/>
      <c r="C36" s="290"/>
      <c r="D36" s="291"/>
      <c r="E36" s="290"/>
      <c r="F36" s="293"/>
      <c r="G36" s="290"/>
      <c r="H36" s="293"/>
      <c r="I36" s="290"/>
    </row>
    <row r="37" spans="1:13">
      <c r="A37" s="350"/>
      <c r="B37" s="289"/>
      <c r="C37" s="290"/>
      <c r="D37" s="291"/>
      <c r="E37" s="290"/>
      <c r="F37" s="293"/>
      <c r="G37" s="290"/>
      <c r="H37" s="293"/>
      <c r="I37" s="290"/>
    </row>
    <row r="38" spans="1:13">
      <c r="A38" s="350"/>
      <c r="B38" s="294"/>
      <c r="C38" s="290"/>
      <c r="D38" s="291"/>
      <c r="E38" s="290"/>
      <c r="F38" s="293"/>
      <c r="G38" s="290"/>
      <c r="H38" s="293"/>
      <c r="I38" s="290"/>
    </row>
    <row r="39" spans="1:13">
      <c r="A39" s="350"/>
      <c r="B39" s="295"/>
      <c r="C39" s="290"/>
      <c r="D39" s="291"/>
      <c r="E39" s="290"/>
      <c r="F39" s="293"/>
      <c r="G39" s="290"/>
      <c r="H39" s="293"/>
      <c r="I39" s="290"/>
    </row>
    <row r="40" spans="1:13">
      <c r="A40" s="350"/>
      <c r="B40" s="294"/>
      <c r="C40" s="290"/>
      <c r="D40" s="291"/>
      <c r="E40" s="290"/>
      <c r="F40" s="293"/>
      <c r="G40" s="290"/>
      <c r="H40" s="293"/>
      <c r="I40" s="290"/>
    </row>
    <row r="41" spans="1:13">
      <c r="A41" s="350"/>
      <c r="B41" s="289"/>
      <c r="C41" s="290"/>
      <c r="D41" s="291"/>
      <c r="E41" s="290"/>
      <c r="F41" s="293"/>
      <c r="G41" s="290"/>
      <c r="H41" s="293"/>
      <c r="I41" s="290"/>
    </row>
    <row r="42" spans="1:13">
      <c r="A42" s="350"/>
      <c r="B42" s="289"/>
      <c r="C42" s="290"/>
      <c r="D42" s="291"/>
      <c r="E42" s="290"/>
      <c r="F42" s="293"/>
      <c r="G42" s="290"/>
      <c r="H42" s="293"/>
      <c r="I42" s="290"/>
    </row>
    <row r="43" spans="1:13">
      <c r="A43" s="350"/>
      <c r="B43" s="294"/>
      <c r="C43" s="290"/>
      <c r="D43" s="291"/>
      <c r="E43" s="290"/>
      <c r="F43" s="293"/>
      <c r="G43" s="290"/>
      <c r="H43" s="293"/>
      <c r="I43" s="290"/>
    </row>
    <row r="44" spans="1:13">
      <c r="A44" s="350"/>
      <c r="B44" s="289"/>
      <c r="C44" s="290"/>
      <c r="D44" s="291"/>
      <c r="E44" s="290"/>
      <c r="F44" s="293"/>
      <c r="G44" s="290"/>
      <c r="H44" s="293"/>
      <c r="I44" s="290"/>
    </row>
    <row r="45" spans="1:13" ht="91.5" customHeight="1">
      <c r="A45" s="296"/>
      <c r="B45" s="297"/>
      <c r="C45" s="297"/>
      <c r="D45" s="297"/>
      <c r="E45" s="297"/>
      <c r="F45" s="297"/>
      <c r="G45" s="297"/>
      <c r="H45" s="297"/>
      <c r="I45" s="297"/>
    </row>
    <row r="46" spans="1:13">
      <c r="A46" s="349"/>
      <c r="B46" s="289"/>
      <c r="C46" s="290"/>
      <c r="D46" s="291"/>
      <c r="E46" s="290"/>
      <c r="F46" s="291"/>
      <c r="G46" s="290"/>
      <c r="H46" s="291"/>
      <c r="I46" s="290"/>
    </row>
    <row r="47" spans="1:13">
      <c r="A47" s="349"/>
      <c r="B47" s="292"/>
      <c r="C47" s="290"/>
      <c r="D47" s="291"/>
      <c r="E47" s="290"/>
      <c r="F47" s="291"/>
      <c r="G47" s="290"/>
      <c r="H47" s="291"/>
      <c r="I47" s="290"/>
    </row>
    <row r="48" spans="1:13">
      <c r="A48" s="350"/>
      <c r="B48" s="289"/>
      <c r="C48" s="290"/>
      <c r="D48" s="291"/>
      <c r="E48" s="290"/>
      <c r="F48" s="293"/>
      <c r="G48" s="290"/>
      <c r="H48" s="293"/>
      <c r="I48" s="290"/>
    </row>
    <row r="49" spans="1:9">
      <c r="A49" s="350"/>
      <c r="B49" s="289"/>
      <c r="C49" s="290"/>
      <c r="D49" s="291"/>
      <c r="E49" s="290"/>
      <c r="F49" s="293"/>
      <c r="G49" s="290"/>
      <c r="H49" s="293"/>
      <c r="I49" s="290"/>
    </row>
    <row r="50" spans="1:9">
      <c r="A50" s="350"/>
      <c r="B50" s="294"/>
      <c r="C50" s="290"/>
      <c r="D50" s="291"/>
      <c r="E50" s="290"/>
      <c r="F50" s="293"/>
      <c r="G50" s="290"/>
      <c r="H50" s="293"/>
      <c r="I50" s="290"/>
    </row>
    <row r="51" spans="1:9">
      <c r="A51" s="350"/>
      <c r="B51" s="295"/>
      <c r="C51" s="290"/>
      <c r="D51" s="291"/>
      <c r="E51" s="290"/>
      <c r="F51" s="293"/>
      <c r="G51" s="290"/>
      <c r="H51" s="293"/>
      <c r="I51" s="290"/>
    </row>
    <row r="52" spans="1:9">
      <c r="A52" s="350"/>
      <c r="B52" s="294"/>
      <c r="C52" s="290"/>
      <c r="D52" s="291"/>
      <c r="E52" s="290"/>
      <c r="F52" s="293"/>
      <c r="G52" s="290"/>
      <c r="H52" s="293"/>
      <c r="I52" s="290"/>
    </row>
    <row r="53" spans="1:9">
      <c r="A53" s="350"/>
      <c r="B53" s="289"/>
      <c r="C53" s="290"/>
      <c r="D53" s="291"/>
      <c r="E53" s="290"/>
      <c r="F53" s="293"/>
      <c r="G53" s="290"/>
      <c r="H53" s="293"/>
      <c r="I53" s="290"/>
    </row>
    <row r="54" spans="1:9">
      <c r="A54" s="350"/>
      <c r="B54" s="289"/>
      <c r="C54" s="290"/>
      <c r="D54" s="291"/>
      <c r="E54" s="290"/>
      <c r="F54" s="293"/>
      <c r="G54" s="290"/>
      <c r="H54" s="293"/>
      <c r="I54" s="290"/>
    </row>
    <row r="55" spans="1:9">
      <c r="A55" s="350"/>
      <c r="B55" s="294"/>
      <c r="C55" s="290"/>
      <c r="D55" s="291"/>
      <c r="E55" s="290"/>
      <c r="F55" s="293"/>
      <c r="G55" s="290"/>
      <c r="H55" s="293"/>
      <c r="I55" s="290"/>
    </row>
    <row r="56" spans="1:9">
      <c r="A56" s="350"/>
      <c r="B56" s="289"/>
      <c r="C56" s="290"/>
      <c r="D56" s="291"/>
      <c r="E56" s="290"/>
      <c r="F56" s="293"/>
      <c r="G56" s="290"/>
      <c r="H56" s="293"/>
      <c r="I56" s="290"/>
    </row>
    <row r="57" spans="1:9" ht="81" customHeight="1">
      <c r="A57" s="256"/>
      <c r="B57" s="255"/>
      <c r="C57" s="255"/>
      <c r="D57" s="255"/>
      <c r="E57" s="255"/>
      <c r="F57" s="255"/>
      <c r="G57" s="255"/>
      <c r="H57" s="255"/>
      <c r="I57" s="255"/>
    </row>
  </sheetData>
  <mergeCells count="5">
    <mergeCell ref="A9:A19"/>
    <mergeCell ref="A21:A31"/>
    <mergeCell ref="J10:J19"/>
    <mergeCell ref="A34:A44"/>
    <mergeCell ref="A46:A56"/>
  </mergeCells>
  <pageMargins left="0.70866141732283505" right="0.70866141732283505" top="0.74803149606299202" bottom="0.74803149606299202" header="0.31496062992126" footer="0.31496062992126"/>
  <pageSetup paperSize="8"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1A4ED-E0C5-DF4D-986A-BF8B7C33AC58}">
  <sheetPr codeName="Sheet5"/>
  <dimension ref="A1:U23"/>
  <sheetViews>
    <sheetView topLeftCell="B1" zoomScale="55" zoomScaleNormal="55" workbookViewId="0">
      <selection activeCell="N32" sqref="N32"/>
    </sheetView>
  </sheetViews>
  <sheetFormatPr defaultColWidth="10.5" defaultRowHeight="15.95"/>
  <cols>
    <col min="1" max="1" width="12" style="241" customWidth="1"/>
    <col min="2" max="2" width="41" style="241" customWidth="1"/>
    <col min="3" max="3" width="3.5" style="241" customWidth="1"/>
    <col min="4" max="4" width="39.375" style="241" customWidth="1"/>
    <col min="5" max="5" width="3.5" style="241" customWidth="1"/>
    <col min="6" max="6" width="37" style="241" customWidth="1"/>
    <col min="7" max="7" width="3.5" style="241" customWidth="1"/>
    <col min="8" max="8" width="37" style="241" customWidth="1"/>
    <col min="9" max="9" width="3.5" style="241" customWidth="1"/>
    <col min="10" max="10" width="54"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54" t="s">
        <v>141</v>
      </c>
    </row>
    <row r="3" spans="1:21" s="41" customFormat="1" ht="69.95" customHeight="1">
      <c r="A3" s="277" t="s">
        <v>142</v>
      </c>
      <c r="B3" s="58" t="s">
        <v>143</v>
      </c>
      <c r="D3" s="10" t="s">
        <v>102</v>
      </c>
      <c r="F3" s="59"/>
      <c r="H3" s="59"/>
      <c r="J3" s="50"/>
      <c r="L3" s="50"/>
      <c r="N3" s="40"/>
      <c r="P3" s="40"/>
      <c r="R3" s="40"/>
      <c r="T3" s="40"/>
    </row>
    <row r="4" spans="1:21" s="39" customFormat="1" ht="18">
      <c r="A4" s="57"/>
      <c r="B4" s="48"/>
      <c r="D4" s="48"/>
      <c r="F4" s="48"/>
      <c r="H4" s="48"/>
      <c r="J4" s="49"/>
      <c r="L4" s="41"/>
      <c r="N4" s="49"/>
      <c r="P4" s="49"/>
      <c r="R4" s="49"/>
      <c r="T4" s="49"/>
    </row>
    <row r="5" spans="1:21" s="54" customFormat="1" ht="104.25" customHeight="1">
      <c r="A5" s="52"/>
      <c r="B5" s="89"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57"/>
      <c r="B6" s="48"/>
      <c r="D6" s="48"/>
      <c r="F6" s="48"/>
      <c r="H6" s="48"/>
      <c r="J6" s="49"/>
      <c r="N6" s="49"/>
      <c r="P6" s="49"/>
      <c r="R6" s="49"/>
      <c r="T6" s="49"/>
    </row>
    <row r="7" spans="1:21" s="9" customFormat="1" ht="36.950000000000003" customHeight="1">
      <c r="A7" s="339" t="s">
        <v>113</v>
      </c>
      <c r="B7" s="18" t="s">
        <v>144</v>
      </c>
      <c r="D7" s="10" t="s">
        <v>116</v>
      </c>
      <c r="F7" s="90" t="s">
        <v>66</v>
      </c>
      <c r="G7" s="18"/>
      <c r="H7" s="90" t="s">
        <v>117</v>
      </c>
      <c r="I7" s="18"/>
      <c r="J7" s="346"/>
      <c r="K7" s="18"/>
      <c r="L7" s="50"/>
      <c r="M7" s="18"/>
      <c r="N7" s="40"/>
      <c r="O7" s="39"/>
      <c r="P7" s="40"/>
      <c r="Q7" s="39"/>
      <c r="R7" s="40"/>
      <c r="S7" s="39"/>
      <c r="T7" s="40"/>
      <c r="U7" s="18"/>
    </row>
    <row r="8" spans="1:21" s="9" customFormat="1" ht="36.950000000000003" customHeight="1">
      <c r="A8" s="339"/>
      <c r="B8" s="18" t="s">
        <v>145</v>
      </c>
      <c r="D8" s="10" t="s">
        <v>116</v>
      </c>
      <c r="F8" s="90" t="s">
        <v>66</v>
      </c>
      <c r="G8" s="18"/>
      <c r="H8" s="90" t="s">
        <v>117</v>
      </c>
      <c r="I8" s="18"/>
      <c r="J8" s="347"/>
      <c r="K8" s="39"/>
      <c r="L8" s="50"/>
      <c r="M8" s="39"/>
      <c r="N8" s="40"/>
      <c r="O8" s="39"/>
      <c r="P8" s="40"/>
      <c r="Q8" s="39"/>
      <c r="R8" s="40"/>
      <c r="S8" s="39"/>
      <c r="T8" s="40"/>
      <c r="U8" s="39"/>
    </row>
    <row r="9" spans="1:21" s="9" customFormat="1" ht="36.950000000000003" customHeight="1">
      <c r="A9" s="339"/>
      <c r="B9" s="18" t="s">
        <v>146</v>
      </c>
      <c r="D9" s="10" t="s">
        <v>116</v>
      </c>
      <c r="F9" s="90" t="s">
        <v>66</v>
      </c>
      <c r="G9" s="18"/>
      <c r="H9" s="90" t="s">
        <v>117</v>
      </c>
      <c r="I9" s="18"/>
      <c r="J9" s="347"/>
      <c r="K9" s="41"/>
      <c r="L9" s="50"/>
      <c r="M9" s="41"/>
      <c r="N9" s="40"/>
      <c r="O9" s="41"/>
      <c r="P9" s="40"/>
      <c r="Q9" s="41"/>
      <c r="R9" s="40"/>
      <c r="S9" s="41"/>
      <c r="T9" s="40"/>
      <c r="U9" s="41"/>
    </row>
    <row r="10" spans="1:21" s="9" customFormat="1" ht="36.950000000000003" customHeight="1">
      <c r="A10" s="339"/>
      <c r="B10" s="18" t="s">
        <v>147</v>
      </c>
      <c r="D10" s="10" t="s">
        <v>116</v>
      </c>
      <c r="F10" s="90" t="s">
        <v>66</v>
      </c>
      <c r="G10" s="18"/>
      <c r="H10" s="90" t="s">
        <v>117</v>
      </c>
      <c r="I10" s="18"/>
      <c r="J10" s="347"/>
      <c r="K10" s="39"/>
      <c r="L10" s="50"/>
      <c r="M10" s="39"/>
      <c r="N10" s="40"/>
      <c r="O10" s="39"/>
      <c r="P10" s="40"/>
      <c r="Q10" s="39"/>
      <c r="R10" s="40"/>
      <c r="S10" s="39"/>
      <c r="T10" s="40"/>
      <c r="U10" s="39"/>
    </row>
    <row r="11" spans="1:21" s="9" customFormat="1" ht="36.950000000000003" customHeight="1">
      <c r="A11" s="339"/>
      <c r="B11" s="18" t="s">
        <v>148</v>
      </c>
      <c r="D11" s="10" t="s">
        <v>116</v>
      </c>
      <c r="F11" s="90" t="s">
        <v>66</v>
      </c>
      <c r="G11" s="18"/>
      <c r="H11" s="90" t="s">
        <v>117</v>
      </c>
      <c r="I11" s="18"/>
      <c r="J11" s="347"/>
      <c r="K11" s="18"/>
      <c r="L11" s="50"/>
      <c r="M11" s="18"/>
      <c r="N11" s="40"/>
      <c r="O11" s="18"/>
      <c r="P11" s="40"/>
      <c r="Q11" s="18"/>
      <c r="R11" s="40"/>
      <c r="S11" s="18"/>
      <c r="T11" s="40"/>
      <c r="U11" s="18"/>
    </row>
    <row r="12" spans="1:21" s="9" customFormat="1" ht="36.950000000000003" customHeight="1">
      <c r="A12" s="351"/>
      <c r="B12" s="18" t="s">
        <v>149</v>
      </c>
      <c r="D12" s="10" t="s">
        <v>116</v>
      </c>
      <c r="F12" s="90" t="s">
        <v>66</v>
      </c>
      <c r="G12" s="18"/>
      <c r="H12" s="90" t="s">
        <v>117</v>
      </c>
      <c r="I12" s="18"/>
      <c r="J12" s="347"/>
      <c r="K12" s="18"/>
      <c r="L12" s="50"/>
      <c r="M12" s="18"/>
      <c r="N12" s="40"/>
      <c r="O12" s="18"/>
      <c r="P12" s="40"/>
      <c r="Q12" s="18"/>
      <c r="R12" s="40"/>
      <c r="S12" s="18"/>
      <c r="T12" s="40"/>
      <c r="U12" s="18"/>
    </row>
    <row r="13" spans="1:21" s="9" customFormat="1" ht="36.950000000000003" customHeight="1">
      <c r="A13" s="351"/>
      <c r="B13" s="18" t="s">
        <v>150</v>
      </c>
      <c r="D13" s="10" t="s">
        <v>116</v>
      </c>
      <c r="F13" s="90" t="s">
        <v>66</v>
      </c>
      <c r="G13" s="18"/>
      <c r="H13" s="90" t="s">
        <v>117</v>
      </c>
      <c r="I13" s="18"/>
      <c r="J13" s="348"/>
      <c r="K13" s="18"/>
      <c r="L13" s="50"/>
      <c r="M13" s="18"/>
      <c r="N13" s="40"/>
      <c r="O13" s="18"/>
      <c r="P13" s="40"/>
      <c r="Q13" s="18"/>
      <c r="R13" s="40"/>
      <c r="S13" s="18"/>
      <c r="T13" s="40"/>
      <c r="U13" s="18"/>
    </row>
    <row r="14" spans="1:21" s="244" customFormat="1" ht="20.25" customHeight="1">
      <c r="A14" s="247"/>
      <c r="B14" s="85"/>
      <c r="G14" s="18"/>
      <c r="I14" s="18"/>
      <c r="J14" s="18"/>
      <c r="N14" s="9"/>
      <c r="P14" s="9"/>
      <c r="R14" s="9"/>
      <c r="T14" s="9"/>
    </row>
    <row r="15" spans="1:21" s="9" customFormat="1" ht="36.950000000000003" customHeight="1">
      <c r="A15" s="352" t="s">
        <v>123</v>
      </c>
      <c r="B15" s="18" t="s">
        <v>151</v>
      </c>
      <c r="D15" s="10" t="s">
        <v>116</v>
      </c>
      <c r="F15" s="90" t="s">
        <v>66</v>
      </c>
      <c r="G15" s="18"/>
      <c r="H15" s="90" t="s">
        <v>117</v>
      </c>
      <c r="I15" s="18"/>
      <c r="J15" s="346"/>
      <c r="K15" s="244"/>
      <c r="L15" s="50"/>
      <c r="M15" s="244"/>
      <c r="N15" s="40"/>
      <c r="O15" s="244"/>
      <c r="P15" s="40"/>
      <c r="Q15" s="244"/>
      <c r="R15" s="40"/>
      <c r="S15" s="244"/>
      <c r="T15" s="40"/>
      <c r="U15" s="244"/>
    </row>
    <row r="16" spans="1:21" s="9" customFormat="1" ht="36.950000000000003" customHeight="1">
      <c r="A16" s="352"/>
      <c r="B16" s="18" t="s">
        <v>145</v>
      </c>
      <c r="D16" s="10" t="s">
        <v>116</v>
      </c>
      <c r="F16" s="90" t="s">
        <v>66</v>
      </c>
      <c r="G16" s="18"/>
      <c r="H16" s="90" t="s">
        <v>117</v>
      </c>
      <c r="I16" s="18"/>
      <c r="J16" s="347"/>
      <c r="K16" s="244"/>
      <c r="L16" s="50"/>
      <c r="M16" s="244"/>
      <c r="N16" s="40"/>
      <c r="O16" s="244"/>
      <c r="P16" s="40"/>
      <c r="Q16" s="244"/>
      <c r="R16" s="40"/>
      <c r="S16" s="244"/>
      <c r="T16" s="40"/>
      <c r="U16" s="244"/>
    </row>
    <row r="17" spans="1:21" s="9" customFormat="1" ht="36.950000000000003" customHeight="1">
      <c r="A17" s="352"/>
      <c r="B17" s="18" t="s">
        <v>146</v>
      </c>
      <c r="D17" s="10" t="s">
        <v>116</v>
      </c>
      <c r="F17" s="90" t="s">
        <v>66</v>
      </c>
      <c r="G17" s="18"/>
      <c r="H17" s="90" t="s">
        <v>117</v>
      </c>
      <c r="I17" s="18"/>
      <c r="J17" s="347"/>
      <c r="K17" s="244"/>
      <c r="L17" s="50"/>
      <c r="M17" s="244"/>
      <c r="N17" s="40"/>
      <c r="O17" s="244"/>
      <c r="P17" s="40"/>
      <c r="Q17" s="244"/>
      <c r="R17" s="40"/>
      <c r="S17" s="244"/>
      <c r="T17" s="40"/>
      <c r="U17" s="244"/>
    </row>
    <row r="18" spans="1:21" s="9" customFormat="1" ht="36.950000000000003" customHeight="1">
      <c r="A18" s="352"/>
      <c r="B18" s="18" t="s">
        <v>147</v>
      </c>
      <c r="D18" s="10" t="s">
        <v>116</v>
      </c>
      <c r="F18" s="90" t="s">
        <v>66</v>
      </c>
      <c r="G18" s="255"/>
      <c r="H18" s="90" t="s">
        <v>117</v>
      </c>
      <c r="I18" s="255"/>
      <c r="J18" s="347"/>
      <c r="K18" s="244"/>
      <c r="L18" s="50"/>
      <c r="M18" s="244"/>
      <c r="N18" s="40"/>
      <c r="O18" s="244"/>
      <c r="P18" s="40"/>
      <c r="Q18" s="244"/>
      <c r="R18" s="40"/>
      <c r="S18" s="244"/>
      <c r="T18" s="40"/>
      <c r="U18" s="244"/>
    </row>
    <row r="19" spans="1:21" s="9" customFormat="1" ht="36.950000000000003" customHeight="1">
      <c r="A19" s="352"/>
      <c r="B19" s="18" t="s">
        <v>148</v>
      </c>
      <c r="D19" s="10" t="s">
        <v>116</v>
      </c>
      <c r="F19" s="90" t="s">
        <v>66</v>
      </c>
      <c r="G19" s="18"/>
      <c r="H19" s="90" t="s">
        <v>117</v>
      </c>
      <c r="I19" s="18"/>
      <c r="J19" s="347"/>
      <c r="K19" s="244"/>
      <c r="L19" s="50"/>
      <c r="M19" s="244"/>
      <c r="N19" s="40"/>
      <c r="O19" s="244"/>
      <c r="P19" s="40"/>
      <c r="Q19" s="244"/>
      <c r="R19" s="40"/>
      <c r="S19" s="244"/>
      <c r="T19" s="40"/>
      <c r="U19" s="244"/>
    </row>
    <row r="20" spans="1:21" s="9" customFormat="1" ht="36.950000000000003" customHeight="1">
      <c r="A20" s="351"/>
      <c r="B20" s="18" t="s">
        <v>149</v>
      </c>
      <c r="D20" s="10" t="s">
        <v>116</v>
      </c>
      <c r="F20" s="90" t="s">
        <v>66</v>
      </c>
      <c r="G20" s="18"/>
      <c r="H20" s="90" t="s">
        <v>117</v>
      </c>
      <c r="I20" s="18"/>
      <c r="J20" s="347"/>
      <c r="K20" s="244"/>
      <c r="L20" s="50"/>
      <c r="M20" s="244"/>
      <c r="N20" s="40"/>
      <c r="O20" s="244"/>
      <c r="P20" s="40"/>
      <c r="Q20" s="244"/>
      <c r="R20" s="40"/>
      <c r="S20" s="244"/>
      <c r="T20" s="40"/>
      <c r="U20" s="244"/>
    </row>
    <row r="21" spans="1:21" s="9" customFormat="1" ht="36.950000000000003" customHeight="1">
      <c r="A21" s="351"/>
      <c r="B21" s="18" t="s">
        <v>150</v>
      </c>
      <c r="D21" s="10" t="s">
        <v>116</v>
      </c>
      <c r="F21" s="90" t="s">
        <v>66</v>
      </c>
      <c r="G21" s="18"/>
      <c r="H21" s="90" t="s">
        <v>117</v>
      </c>
      <c r="I21" s="18"/>
      <c r="J21" s="348"/>
      <c r="K21" s="244"/>
      <c r="L21" s="50"/>
      <c r="M21" s="244"/>
      <c r="N21" s="40"/>
      <c r="O21" s="244"/>
      <c r="P21" s="40"/>
      <c r="Q21" s="244"/>
      <c r="R21" s="40"/>
      <c r="S21" s="244"/>
      <c r="T21" s="40"/>
      <c r="U21" s="244"/>
    </row>
    <row r="22" spans="1:21" s="243" customFormat="1">
      <c r="A22" s="242"/>
      <c r="L22" s="244"/>
    </row>
    <row r="23" spans="1:21">
      <c r="L23" s="243"/>
    </row>
  </sheetData>
  <mergeCells count="4">
    <mergeCell ref="A7:A13"/>
    <mergeCell ref="A15:A21"/>
    <mergeCell ref="J7:J13"/>
    <mergeCell ref="J15:J21"/>
  </mergeCells>
  <pageMargins left="0.70866141732283472" right="0.70866141732283472" top="0.74803149606299213" bottom="0.74803149606299213" header="0.31496062992125984" footer="0.31496062992125984"/>
  <pageSetup paperSize="8"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78178-1AB8-FC42-A246-B23CAC0D8D50}">
  <sheetPr codeName="Sheet6"/>
  <dimension ref="A1:U27"/>
  <sheetViews>
    <sheetView topLeftCell="B5" zoomScale="85" zoomScaleNormal="85" workbookViewId="0">
      <selection activeCell="L7" sqref="L7:L18"/>
    </sheetView>
  </sheetViews>
  <sheetFormatPr defaultColWidth="10.5" defaultRowHeight="15.95"/>
  <cols>
    <col min="1" max="1" width="12.5" style="241" customWidth="1"/>
    <col min="2" max="2" width="49.875" style="241" customWidth="1"/>
    <col min="3" max="3" width="3.875" style="241" customWidth="1"/>
    <col min="4" max="4" width="41" style="241" customWidth="1"/>
    <col min="5" max="5" width="3.875" style="241" customWidth="1"/>
    <col min="6" max="6" width="27.5" style="241" customWidth="1"/>
    <col min="7" max="7" width="3.875" style="241" customWidth="1"/>
    <col min="8" max="8" width="27.5" style="241" customWidth="1"/>
    <col min="9" max="9" width="3.875" style="241" customWidth="1"/>
    <col min="10" max="10" width="48"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54" t="s">
        <v>152</v>
      </c>
    </row>
    <row r="3" spans="1:21" s="41" customFormat="1" ht="90">
      <c r="A3" s="277" t="s">
        <v>153</v>
      </c>
      <c r="B3" s="302" t="s">
        <v>154</v>
      </c>
      <c r="D3" s="10" t="s">
        <v>102</v>
      </c>
      <c r="F3" s="59"/>
      <c r="H3" s="59"/>
      <c r="J3" s="50"/>
      <c r="L3" s="50"/>
      <c r="N3" s="40"/>
      <c r="P3" s="40"/>
      <c r="R3" s="40"/>
      <c r="T3" s="40"/>
    </row>
    <row r="4" spans="1:21" s="39" customFormat="1" ht="18">
      <c r="A4" s="57"/>
      <c r="B4" s="49"/>
      <c r="D4" s="48"/>
      <c r="F4" s="48"/>
      <c r="H4" s="48"/>
      <c r="J4" s="49"/>
      <c r="L4" s="41"/>
      <c r="N4" s="49"/>
      <c r="P4" s="49"/>
      <c r="R4" s="49"/>
      <c r="T4" s="49"/>
    </row>
    <row r="5" spans="1:21" s="54" customFormat="1" ht="57">
      <c r="A5" s="52"/>
      <c r="B5" s="304"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57"/>
      <c r="B6" s="49"/>
      <c r="D6" s="48"/>
      <c r="F6" s="48"/>
      <c r="H6" s="48"/>
      <c r="J6" s="49"/>
      <c r="N6" s="49"/>
      <c r="P6" s="49"/>
      <c r="R6" s="49"/>
      <c r="T6" s="49"/>
    </row>
    <row r="7" spans="1:21" s="9" customFormat="1" ht="54.95" customHeight="1">
      <c r="A7" s="14"/>
      <c r="B7" s="305" t="s">
        <v>155</v>
      </c>
      <c r="D7" s="10" t="s">
        <v>116</v>
      </c>
      <c r="F7" s="90" t="s">
        <v>66</v>
      </c>
      <c r="G7" s="18"/>
      <c r="H7" s="90" t="s">
        <v>117</v>
      </c>
      <c r="I7" s="18"/>
      <c r="J7" s="353"/>
      <c r="K7" s="18"/>
      <c r="L7" s="50"/>
      <c r="M7" s="18"/>
      <c r="N7" s="40"/>
      <c r="O7" s="39"/>
      <c r="P7" s="40"/>
      <c r="Q7" s="39"/>
      <c r="R7" s="40"/>
      <c r="S7" s="39"/>
      <c r="T7" s="40"/>
      <c r="U7" s="18"/>
    </row>
    <row r="8" spans="1:21" s="9" customFormat="1" ht="54.95" customHeight="1">
      <c r="A8" s="14"/>
      <c r="B8" s="303" t="s">
        <v>156</v>
      </c>
      <c r="D8" s="10" t="s">
        <v>116</v>
      </c>
      <c r="F8" s="90" t="s">
        <v>66</v>
      </c>
      <c r="G8" s="18"/>
      <c r="H8" s="90" t="s">
        <v>117</v>
      </c>
      <c r="I8" s="18"/>
      <c r="J8" s="354"/>
      <c r="K8" s="39"/>
      <c r="L8" s="50"/>
      <c r="M8" s="39"/>
      <c r="N8" s="40"/>
      <c r="O8" s="39"/>
      <c r="P8" s="40"/>
      <c r="Q8" s="39"/>
      <c r="R8" s="40"/>
      <c r="S8" s="39"/>
      <c r="T8" s="40"/>
      <c r="U8" s="39"/>
    </row>
    <row r="9" spans="1:21" s="9" customFormat="1" ht="54.95" customHeight="1">
      <c r="A9" s="14"/>
      <c r="B9" s="303" t="s">
        <v>157</v>
      </c>
      <c r="D9" s="10" t="s">
        <v>116</v>
      </c>
      <c r="F9" s="90" t="s">
        <v>66</v>
      </c>
      <c r="G9" s="18"/>
      <c r="H9" s="90" t="s">
        <v>117</v>
      </c>
      <c r="I9" s="18"/>
      <c r="J9" s="354"/>
      <c r="K9" s="41"/>
      <c r="L9" s="50"/>
      <c r="M9" s="41"/>
      <c r="N9" s="40"/>
      <c r="O9" s="41"/>
      <c r="P9" s="40"/>
      <c r="Q9" s="41"/>
      <c r="R9" s="40"/>
      <c r="S9" s="41"/>
      <c r="T9" s="40"/>
      <c r="U9" s="41"/>
    </row>
    <row r="10" spans="1:21" s="9" customFormat="1" ht="54.95" customHeight="1">
      <c r="A10" s="14"/>
      <c r="B10" s="305" t="s">
        <v>158</v>
      </c>
      <c r="D10" s="10" t="s">
        <v>116</v>
      </c>
      <c r="F10" s="90" t="s">
        <v>66</v>
      </c>
      <c r="G10" s="18"/>
      <c r="H10" s="90" t="s">
        <v>117</v>
      </c>
      <c r="I10" s="18"/>
      <c r="J10" s="354"/>
      <c r="K10" s="39"/>
      <c r="L10" s="50"/>
      <c r="M10" s="39"/>
      <c r="N10" s="40"/>
      <c r="O10" s="39"/>
      <c r="P10" s="40"/>
      <c r="Q10" s="39"/>
      <c r="R10" s="40"/>
      <c r="S10" s="39"/>
      <c r="T10" s="40"/>
      <c r="U10" s="39"/>
    </row>
    <row r="11" spans="1:21" s="9" customFormat="1" ht="54.95" customHeight="1">
      <c r="A11" s="14"/>
      <c r="B11" s="305" t="s">
        <v>159</v>
      </c>
      <c r="D11" s="10" t="s">
        <v>116</v>
      </c>
      <c r="F11" s="90" t="s">
        <v>66</v>
      </c>
      <c r="G11" s="18"/>
      <c r="H11" s="90" t="s">
        <v>117</v>
      </c>
      <c r="I11" s="18"/>
      <c r="J11" s="354"/>
      <c r="K11" s="18"/>
      <c r="L11" s="50"/>
      <c r="M11" s="18"/>
      <c r="N11" s="40"/>
      <c r="O11" s="18"/>
      <c r="P11" s="40"/>
      <c r="Q11" s="18"/>
      <c r="R11" s="40"/>
      <c r="S11" s="18"/>
      <c r="T11" s="40"/>
      <c r="U11" s="18"/>
    </row>
    <row r="12" spans="1:21" s="9" customFormat="1" ht="54.95" customHeight="1">
      <c r="A12" s="14"/>
      <c r="B12" s="306" t="s">
        <v>160</v>
      </c>
      <c r="D12" s="10" t="s">
        <v>161</v>
      </c>
      <c r="F12" s="90" t="s">
        <v>66</v>
      </c>
      <c r="G12" s="18"/>
      <c r="H12" s="90" t="s">
        <v>117</v>
      </c>
      <c r="I12" s="18"/>
      <c r="J12" s="354"/>
      <c r="K12" s="18"/>
      <c r="L12" s="50"/>
      <c r="M12" s="18"/>
      <c r="N12" s="40"/>
      <c r="O12" s="18"/>
      <c r="P12" s="40"/>
      <c r="Q12" s="18"/>
      <c r="R12" s="40"/>
      <c r="S12" s="18"/>
      <c r="T12" s="40"/>
      <c r="U12" s="18"/>
    </row>
    <row r="13" spans="1:21" s="72" customFormat="1" ht="54.95" customHeight="1">
      <c r="A13" s="14"/>
      <c r="B13" s="305" t="s">
        <v>162</v>
      </c>
      <c r="D13" s="10"/>
      <c r="E13" s="9"/>
      <c r="F13" s="90"/>
      <c r="G13" s="18"/>
      <c r="H13" s="90"/>
      <c r="I13" s="18"/>
      <c r="J13" s="354"/>
      <c r="K13" s="18"/>
      <c r="L13" s="50"/>
      <c r="M13" s="18"/>
      <c r="N13" s="40"/>
      <c r="O13" s="18"/>
      <c r="P13" s="40"/>
      <c r="Q13" s="18"/>
      <c r="R13" s="40"/>
      <c r="S13" s="18"/>
      <c r="T13" s="40"/>
      <c r="U13" s="18"/>
    </row>
    <row r="14" spans="1:21" s="72" customFormat="1" ht="54.95" customHeight="1">
      <c r="A14" s="14"/>
      <c r="B14" s="305" t="s">
        <v>151</v>
      </c>
      <c r="D14" s="10"/>
      <c r="E14" s="9"/>
      <c r="F14" s="90"/>
      <c r="G14" s="18"/>
      <c r="H14" s="90"/>
      <c r="I14" s="18"/>
      <c r="J14" s="354"/>
      <c r="K14" s="18"/>
      <c r="L14" s="50"/>
      <c r="M14" s="18"/>
      <c r="N14" s="40"/>
      <c r="O14" s="18"/>
      <c r="P14" s="40"/>
      <c r="Q14" s="18"/>
      <c r="R14" s="40"/>
      <c r="S14" s="18"/>
      <c r="T14" s="40"/>
      <c r="U14" s="18"/>
    </row>
    <row r="15" spans="1:21" s="72" customFormat="1" ht="54.95" customHeight="1">
      <c r="A15" s="14"/>
      <c r="B15" s="306" t="s">
        <v>163</v>
      </c>
      <c r="D15" s="10"/>
      <c r="E15" s="9"/>
      <c r="F15" s="90"/>
      <c r="G15" s="18"/>
      <c r="H15" s="90"/>
      <c r="I15" s="18"/>
      <c r="J15" s="354"/>
      <c r="K15" s="18"/>
      <c r="L15" s="50"/>
      <c r="M15" s="18"/>
      <c r="N15" s="40"/>
      <c r="O15" s="18"/>
      <c r="P15" s="40"/>
      <c r="Q15" s="18"/>
      <c r="R15" s="40"/>
      <c r="S15" s="18"/>
      <c r="T15" s="40"/>
      <c r="U15" s="18"/>
    </row>
    <row r="16" spans="1:21" s="243" customFormat="1" ht="30">
      <c r="A16" s="14"/>
      <c r="B16" s="307" t="s">
        <v>164</v>
      </c>
      <c r="D16" s="10" t="s">
        <v>161</v>
      </c>
      <c r="E16" s="9"/>
      <c r="F16" s="90" t="s">
        <v>66</v>
      </c>
      <c r="G16" s="18"/>
      <c r="H16" s="90" t="s">
        <v>117</v>
      </c>
      <c r="I16" s="18"/>
      <c r="J16" s="354"/>
      <c r="K16" s="18"/>
      <c r="L16" s="50"/>
      <c r="M16" s="18"/>
      <c r="N16" s="40"/>
      <c r="O16" s="18"/>
      <c r="P16" s="40"/>
      <c r="Q16" s="18"/>
      <c r="R16" s="40"/>
      <c r="S16" s="18"/>
      <c r="T16" s="40"/>
      <c r="U16" s="18"/>
    </row>
    <row r="17" spans="1:21" ht="30">
      <c r="A17" s="71"/>
      <c r="B17" s="308" t="s">
        <v>165</v>
      </c>
      <c r="C17" s="269"/>
      <c r="D17" s="74"/>
      <c r="E17" s="72"/>
      <c r="F17" s="298"/>
      <c r="G17" s="299"/>
      <c r="H17" s="298"/>
      <c r="I17" s="299"/>
      <c r="J17" s="354"/>
      <c r="K17" s="299"/>
      <c r="L17" s="50"/>
      <c r="M17" s="299"/>
      <c r="N17" s="75"/>
      <c r="O17" s="299"/>
      <c r="P17" s="75"/>
      <c r="Q17" s="299"/>
      <c r="R17" s="75"/>
      <c r="S17" s="299"/>
      <c r="T17" s="75"/>
      <c r="U17" s="299"/>
    </row>
    <row r="18" spans="1:21" ht="30">
      <c r="A18" s="15"/>
      <c r="B18" s="309" t="s">
        <v>166</v>
      </c>
      <c r="C18" s="269"/>
      <c r="D18" s="12" t="s">
        <v>161</v>
      </c>
      <c r="E18" s="11"/>
      <c r="F18" s="270" t="s">
        <v>66</v>
      </c>
      <c r="G18" s="271"/>
      <c r="H18" s="270" t="s">
        <v>117</v>
      </c>
      <c r="I18" s="271"/>
      <c r="J18" s="355"/>
      <c r="K18" s="271"/>
      <c r="L18" s="50"/>
      <c r="M18" s="271"/>
      <c r="N18" s="42"/>
      <c r="O18" s="271"/>
      <c r="P18" s="42"/>
      <c r="Q18" s="271"/>
      <c r="R18" s="42"/>
      <c r="S18" s="271"/>
      <c r="T18" s="42"/>
      <c r="U18" s="271"/>
    </row>
    <row r="19" spans="1:21">
      <c r="L19" s="244"/>
    </row>
    <row r="20" spans="1:21">
      <c r="L20" s="244"/>
    </row>
    <row r="21" spans="1:21">
      <c r="L21" s="244"/>
    </row>
    <row r="22" spans="1:21">
      <c r="L22" s="244"/>
    </row>
    <row r="23" spans="1:21">
      <c r="L23" s="244"/>
    </row>
    <row r="24" spans="1:21">
      <c r="L24" s="244"/>
    </row>
    <row r="25" spans="1:21">
      <c r="L25" s="244"/>
    </row>
    <row r="26" spans="1:21">
      <c r="L26" s="244"/>
    </row>
    <row r="27" spans="1:21">
      <c r="L27" s="243"/>
    </row>
  </sheetData>
  <mergeCells count="1">
    <mergeCell ref="J7:J18"/>
  </mergeCells>
  <pageMargins left="0.25" right="0.25" top="0.75" bottom="0.75" header="0.3" footer="0.3"/>
  <pageSetup paperSize="8"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B9DC-5D13-044A-B3E3-35E86CDB8F81}">
  <sheetPr codeName="Sheet7"/>
  <dimension ref="A1:U23"/>
  <sheetViews>
    <sheetView zoomScale="58" zoomScaleNormal="58" zoomScalePageLayoutView="85" workbookViewId="0">
      <selection activeCell="N38" sqref="N38"/>
    </sheetView>
  </sheetViews>
  <sheetFormatPr defaultColWidth="10.5" defaultRowHeight="15.95"/>
  <cols>
    <col min="1" max="1" width="18" style="241" customWidth="1"/>
    <col min="2" max="2" width="37" style="252" customWidth="1"/>
    <col min="3" max="3" width="3.5" style="241" customWidth="1"/>
    <col min="4" max="4" width="41.375" style="241" customWidth="1"/>
    <col min="5" max="5" width="3.5" style="241" customWidth="1"/>
    <col min="6" max="6" width="30.5" style="241" customWidth="1"/>
    <col min="7" max="7" width="3.5" style="241" customWidth="1"/>
    <col min="8" max="8" width="30.5" style="241" customWidth="1"/>
    <col min="9" max="9" width="3.5" style="241" customWidth="1"/>
    <col min="10" max="10" width="47.87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300" width="10.875" style="241"/>
    <col min="301" max="16384" width="10.5" style="241"/>
  </cols>
  <sheetData>
    <row r="1" spans="1:21" ht="24.95">
      <c r="A1" s="240" t="s">
        <v>167</v>
      </c>
    </row>
    <row r="3" spans="1:21" s="41" customFormat="1" ht="120">
      <c r="A3" s="277" t="s">
        <v>168</v>
      </c>
      <c r="B3" s="58" t="s">
        <v>169</v>
      </c>
      <c r="D3" s="10" t="s">
        <v>102</v>
      </c>
      <c r="F3" s="59"/>
      <c r="H3" s="59"/>
      <c r="J3" s="50"/>
      <c r="L3" s="50"/>
      <c r="N3" s="40"/>
      <c r="P3" s="40"/>
      <c r="R3" s="40"/>
      <c r="T3" s="40"/>
    </row>
    <row r="4" spans="1:21" s="39" customFormat="1" ht="18">
      <c r="A4" s="57"/>
      <c r="B4" s="48"/>
      <c r="D4" s="48"/>
      <c r="F4" s="48"/>
      <c r="H4" s="48"/>
      <c r="J4" s="49"/>
      <c r="L4" s="41"/>
      <c r="N4" s="49"/>
      <c r="P4" s="49"/>
      <c r="R4" s="49"/>
      <c r="T4" s="49"/>
    </row>
    <row r="5" spans="1:21" s="54" customFormat="1" ht="57">
      <c r="A5" s="52"/>
      <c r="B5" s="53"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57"/>
      <c r="B6" s="48"/>
      <c r="D6" s="48"/>
      <c r="F6" s="48"/>
      <c r="H6" s="48"/>
      <c r="J6" s="49"/>
      <c r="N6" s="49"/>
      <c r="P6" s="49"/>
      <c r="R6" s="49"/>
      <c r="T6" s="49"/>
    </row>
    <row r="7" spans="1:21" s="9" customFormat="1" ht="32.25" customHeight="1">
      <c r="A7" s="14"/>
      <c r="B7" s="16" t="s">
        <v>170</v>
      </c>
      <c r="D7" s="10" t="s">
        <v>116</v>
      </c>
      <c r="F7" s="90" t="s">
        <v>66</v>
      </c>
      <c r="G7" s="18"/>
      <c r="H7" s="90" t="s">
        <v>117</v>
      </c>
      <c r="I7" s="18"/>
      <c r="J7" s="346"/>
      <c r="K7" s="18"/>
      <c r="L7" s="50"/>
      <c r="M7" s="18"/>
      <c r="N7" s="40"/>
      <c r="O7" s="39"/>
      <c r="P7" s="40"/>
      <c r="Q7" s="39"/>
      <c r="R7" s="40"/>
      <c r="S7" s="39"/>
      <c r="T7" s="40"/>
      <c r="U7" s="18"/>
    </row>
    <row r="8" spans="1:21" s="9" customFormat="1" ht="32.25" customHeight="1">
      <c r="A8" s="14"/>
      <c r="B8" s="237" t="s">
        <v>171</v>
      </c>
      <c r="D8" s="10" t="s">
        <v>116</v>
      </c>
      <c r="F8" s="90" t="s">
        <v>66</v>
      </c>
      <c r="G8" s="18"/>
      <c r="H8" s="90" t="s">
        <v>117</v>
      </c>
      <c r="I8" s="18"/>
      <c r="J8" s="347"/>
      <c r="K8" s="39"/>
      <c r="L8" s="50"/>
      <c r="M8" s="39"/>
      <c r="N8" s="40"/>
      <c r="O8" s="39"/>
      <c r="P8" s="40"/>
      <c r="Q8" s="39"/>
      <c r="R8" s="40"/>
      <c r="S8" s="39"/>
      <c r="T8" s="40"/>
      <c r="U8" s="39"/>
    </row>
    <row r="9" spans="1:21" s="9" customFormat="1" ht="32.25" customHeight="1">
      <c r="A9" s="14"/>
      <c r="B9" s="238" t="s">
        <v>172</v>
      </c>
      <c r="D9" s="10" t="s">
        <v>116</v>
      </c>
      <c r="F9" s="90" t="s">
        <v>66</v>
      </c>
      <c r="G9" s="18"/>
      <c r="H9" s="90" t="s">
        <v>117</v>
      </c>
      <c r="I9" s="18"/>
      <c r="J9" s="347"/>
      <c r="K9" s="41"/>
      <c r="L9" s="50"/>
      <c r="M9" s="41"/>
      <c r="N9" s="40"/>
      <c r="O9" s="41"/>
      <c r="P9" s="40"/>
      <c r="Q9" s="41"/>
      <c r="R9" s="40"/>
      <c r="S9" s="41"/>
      <c r="T9" s="40"/>
      <c r="U9" s="41"/>
    </row>
    <row r="10" spans="1:21" s="9" customFormat="1" ht="32.25" customHeight="1">
      <c r="A10" s="14"/>
      <c r="B10" s="238" t="s">
        <v>173</v>
      </c>
      <c r="D10" s="10" t="s">
        <v>132</v>
      </c>
      <c r="F10" s="90" t="s">
        <v>66</v>
      </c>
      <c r="G10" s="18"/>
      <c r="H10" s="90" t="s">
        <v>117</v>
      </c>
      <c r="I10" s="18"/>
      <c r="J10" s="347"/>
      <c r="K10" s="41"/>
      <c r="L10" s="50"/>
      <c r="M10" s="41"/>
      <c r="N10" s="40"/>
      <c r="O10" s="41"/>
      <c r="P10" s="40"/>
      <c r="Q10" s="41"/>
      <c r="R10" s="40"/>
      <c r="S10" s="41"/>
      <c r="T10" s="40"/>
      <c r="U10" s="41"/>
    </row>
    <row r="11" spans="1:21" s="9" customFormat="1" ht="32.25" customHeight="1">
      <c r="A11" s="14"/>
      <c r="B11" s="236" t="s">
        <v>174</v>
      </c>
      <c r="D11" s="10" t="s">
        <v>132</v>
      </c>
      <c r="F11" s="90" t="s">
        <v>66</v>
      </c>
      <c r="G11" s="18"/>
      <c r="H11" s="90" t="s">
        <v>117</v>
      </c>
      <c r="I11" s="18"/>
      <c r="J11" s="347"/>
      <c r="K11" s="39"/>
      <c r="L11" s="50"/>
      <c r="M11" s="39"/>
      <c r="N11" s="40"/>
      <c r="O11" s="39"/>
      <c r="P11" s="40"/>
      <c r="Q11" s="39"/>
      <c r="R11" s="40"/>
      <c r="S11" s="39"/>
      <c r="T11" s="40"/>
      <c r="U11" s="39"/>
    </row>
    <row r="12" spans="1:21" s="9" customFormat="1" ht="32.25" customHeight="1">
      <c r="A12" s="14"/>
      <c r="B12" s="238" t="s">
        <v>175</v>
      </c>
      <c r="D12" s="10" t="s">
        <v>116</v>
      </c>
      <c r="F12" s="90" t="s">
        <v>66</v>
      </c>
      <c r="G12" s="18"/>
      <c r="H12" s="90" t="s">
        <v>117</v>
      </c>
      <c r="I12" s="18"/>
      <c r="J12" s="347"/>
      <c r="K12" s="18"/>
      <c r="L12" s="50"/>
      <c r="M12" s="18"/>
      <c r="N12" s="40"/>
      <c r="O12" s="18"/>
      <c r="P12" s="40"/>
      <c r="Q12" s="18"/>
      <c r="R12" s="40"/>
      <c r="S12" s="18"/>
      <c r="T12" s="40"/>
      <c r="U12" s="18"/>
    </row>
    <row r="13" spans="1:21" s="9" customFormat="1" ht="32.25" customHeight="1">
      <c r="A13" s="14"/>
      <c r="B13" s="237" t="s">
        <v>176</v>
      </c>
      <c r="D13" s="10" t="s">
        <v>116</v>
      </c>
      <c r="F13" s="90" t="s">
        <v>66</v>
      </c>
      <c r="G13" s="18"/>
      <c r="H13" s="90" t="s">
        <v>117</v>
      </c>
      <c r="I13" s="18"/>
      <c r="J13" s="347"/>
      <c r="K13" s="18"/>
      <c r="L13" s="50"/>
      <c r="M13" s="18"/>
      <c r="N13" s="40"/>
      <c r="O13" s="18"/>
      <c r="P13" s="40"/>
      <c r="Q13" s="18"/>
      <c r="R13" s="40"/>
      <c r="S13" s="18"/>
      <c r="T13" s="40"/>
      <c r="U13" s="18"/>
    </row>
    <row r="14" spans="1:21" s="9" customFormat="1" ht="32.25" customHeight="1">
      <c r="A14" s="14"/>
      <c r="B14" s="237" t="s">
        <v>177</v>
      </c>
      <c r="D14" s="10" t="s">
        <v>116</v>
      </c>
      <c r="F14" s="90" t="s">
        <v>66</v>
      </c>
      <c r="G14" s="18"/>
      <c r="H14" s="90" t="s">
        <v>117</v>
      </c>
      <c r="I14" s="18"/>
      <c r="J14" s="347"/>
      <c r="K14" s="18"/>
      <c r="L14" s="50"/>
      <c r="M14" s="18"/>
      <c r="N14" s="40"/>
      <c r="O14" s="18"/>
      <c r="P14" s="40"/>
      <c r="Q14" s="18"/>
      <c r="R14" s="40"/>
      <c r="S14" s="18"/>
      <c r="T14" s="40"/>
      <c r="U14" s="18"/>
    </row>
    <row r="15" spans="1:21" s="9" customFormat="1" ht="32.25" customHeight="1">
      <c r="A15" s="14"/>
      <c r="B15" s="238" t="s">
        <v>178</v>
      </c>
      <c r="D15" s="10" t="s">
        <v>116</v>
      </c>
      <c r="F15" s="90" t="s">
        <v>66</v>
      </c>
      <c r="G15" s="244"/>
      <c r="H15" s="90" t="s">
        <v>117</v>
      </c>
      <c r="I15" s="244"/>
      <c r="J15" s="347"/>
      <c r="K15" s="244"/>
      <c r="L15" s="50"/>
      <c r="M15" s="244"/>
      <c r="N15" s="40"/>
      <c r="O15" s="244"/>
      <c r="P15" s="40"/>
      <c r="Q15" s="244"/>
      <c r="R15" s="40"/>
      <c r="S15" s="244"/>
      <c r="T15" s="40"/>
      <c r="U15" s="244"/>
    </row>
    <row r="16" spans="1:21" s="9" customFormat="1" ht="32.25" customHeight="1">
      <c r="A16" s="14"/>
      <c r="B16" s="237" t="s">
        <v>179</v>
      </c>
      <c r="D16" s="10" t="s">
        <v>116</v>
      </c>
      <c r="F16" s="90" t="s">
        <v>66</v>
      </c>
      <c r="G16" s="244"/>
      <c r="H16" s="90" t="s">
        <v>117</v>
      </c>
      <c r="I16" s="244"/>
      <c r="J16" s="347"/>
      <c r="K16" s="244"/>
      <c r="L16" s="50"/>
      <c r="M16" s="244"/>
      <c r="N16" s="40"/>
      <c r="O16" s="244"/>
      <c r="P16" s="40"/>
      <c r="Q16" s="244"/>
      <c r="R16" s="40"/>
      <c r="S16" s="244"/>
      <c r="T16" s="40"/>
      <c r="U16" s="244"/>
    </row>
    <row r="17" spans="1:21" s="9" customFormat="1" ht="32.25" customHeight="1">
      <c r="A17" s="14"/>
      <c r="B17" s="239" t="s">
        <v>180</v>
      </c>
      <c r="D17" s="10" t="s">
        <v>116</v>
      </c>
      <c r="F17" s="90" t="s">
        <v>66</v>
      </c>
      <c r="G17" s="244"/>
      <c r="H17" s="90" t="s">
        <v>117</v>
      </c>
      <c r="I17" s="244"/>
      <c r="J17" s="347"/>
      <c r="K17" s="244"/>
      <c r="L17" s="50"/>
      <c r="M17" s="244"/>
      <c r="N17" s="40"/>
      <c r="O17" s="244"/>
      <c r="P17" s="40"/>
      <c r="Q17" s="244"/>
      <c r="R17" s="40"/>
      <c r="S17" s="244"/>
      <c r="T17" s="40"/>
      <c r="U17" s="244"/>
    </row>
    <row r="18" spans="1:21" s="9" customFormat="1" ht="32.25" customHeight="1">
      <c r="A18" s="14"/>
      <c r="B18" s="16" t="s">
        <v>181</v>
      </c>
      <c r="D18" s="10" t="s">
        <v>116</v>
      </c>
      <c r="F18" s="90" t="s">
        <v>66</v>
      </c>
      <c r="G18" s="244"/>
      <c r="H18" s="90" t="s">
        <v>117</v>
      </c>
      <c r="I18" s="244"/>
      <c r="J18" s="348"/>
      <c r="K18" s="244"/>
      <c r="L18" s="50"/>
      <c r="M18" s="244"/>
      <c r="N18" s="40"/>
      <c r="O18" s="244"/>
      <c r="P18" s="40"/>
      <c r="Q18" s="244"/>
      <c r="R18" s="40"/>
      <c r="S18" s="244"/>
      <c r="T18" s="40"/>
      <c r="U18" s="244"/>
    </row>
    <row r="19" spans="1:21" s="243" customFormat="1">
      <c r="A19" s="242"/>
      <c r="B19" s="253"/>
      <c r="L19" s="244"/>
    </row>
    <row r="20" spans="1:21">
      <c r="L20" s="244"/>
    </row>
    <row r="21" spans="1:21">
      <c r="L21" s="244"/>
    </row>
    <row r="22" spans="1:21">
      <c r="L22" s="244"/>
    </row>
    <row r="23" spans="1:21">
      <c r="L23" s="243"/>
    </row>
  </sheetData>
  <mergeCells count="1">
    <mergeCell ref="J7:J18"/>
  </mergeCells>
  <pageMargins left="0.7" right="0.7" top="0.75" bottom="0.75" header="0.3" footer="0.3"/>
  <pageSetup paperSize="8"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E8D-9B8E-814D-8F26-01732F729F03}">
  <sheetPr codeName="Sheet8"/>
  <dimension ref="A1:U25"/>
  <sheetViews>
    <sheetView zoomScale="57" zoomScaleNormal="30" zoomScalePageLayoutView="50" workbookViewId="0">
      <selection activeCell="J26" sqref="J26"/>
    </sheetView>
  </sheetViews>
  <sheetFormatPr defaultColWidth="10.5" defaultRowHeight="15.95"/>
  <cols>
    <col min="1" max="1" width="15" style="241" customWidth="1"/>
    <col min="2" max="2" width="65.375" style="241" customWidth="1"/>
    <col min="3" max="3" width="3.375" style="241" customWidth="1"/>
    <col min="4" max="4" width="38.5" style="241" customWidth="1"/>
    <col min="5" max="5" width="3.375" style="241" customWidth="1"/>
    <col min="6" max="6" width="26.375" style="241" customWidth="1"/>
    <col min="7" max="7" width="3.375" style="241" customWidth="1"/>
    <col min="8" max="8" width="26.375" style="241" customWidth="1"/>
    <col min="9" max="9" width="3.375" style="241" customWidth="1"/>
    <col min="10" max="10" width="51" style="241" customWidth="1"/>
    <col min="11" max="11" width="3.375" style="241" customWidth="1"/>
    <col min="12" max="12" width="36.125" style="241" customWidth="1"/>
    <col min="13" max="13" width="3.375" style="241" customWidth="1"/>
    <col min="14" max="14" width="39.5" style="241" customWidth="1"/>
    <col min="15" max="15" width="3.375" style="241" customWidth="1"/>
    <col min="16" max="16" width="39.5" style="241" customWidth="1"/>
    <col min="17" max="17" width="3.375" style="241" customWidth="1"/>
    <col min="18" max="18" width="39.5" style="241" customWidth="1"/>
    <col min="19" max="19" width="3.375" style="241" customWidth="1"/>
    <col min="20" max="20" width="39.5" style="241" customWidth="1"/>
    <col min="21" max="21" width="3.375" style="241" customWidth="1"/>
    <col min="22" max="16384" width="10.5" style="241"/>
  </cols>
  <sheetData>
    <row r="1" spans="1:21" ht="24.95">
      <c r="A1" s="240" t="s">
        <v>182</v>
      </c>
    </row>
    <row r="3" spans="1:21" s="41" customFormat="1" ht="105">
      <c r="A3" s="277" t="s">
        <v>183</v>
      </c>
      <c r="B3" s="302" t="s">
        <v>184</v>
      </c>
      <c r="D3" s="10" t="s">
        <v>102</v>
      </c>
      <c r="F3" s="59"/>
      <c r="H3" s="59"/>
      <c r="J3" s="50"/>
      <c r="L3" s="50"/>
      <c r="N3" s="40"/>
      <c r="P3" s="40"/>
      <c r="R3" s="40"/>
      <c r="T3" s="40"/>
    </row>
    <row r="4" spans="1:21" s="39" customFormat="1" ht="18">
      <c r="A4" s="57"/>
      <c r="B4" s="49"/>
      <c r="D4" s="48"/>
      <c r="F4" s="48"/>
      <c r="H4" s="48"/>
      <c r="J4" s="49"/>
      <c r="L4" s="41"/>
      <c r="N4" s="49"/>
      <c r="P4" s="49"/>
      <c r="R4" s="49"/>
      <c r="T4" s="49"/>
    </row>
    <row r="5" spans="1:21" s="54" customFormat="1" ht="57">
      <c r="A5" s="52"/>
      <c r="B5" s="304" t="s">
        <v>103</v>
      </c>
      <c r="D5" s="84" t="s">
        <v>104</v>
      </c>
      <c r="E5" s="46"/>
      <c r="F5" s="84" t="s">
        <v>105</v>
      </c>
      <c r="G5" s="46"/>
      <c r="H5" s="84" t="s">
        <v>106</v>
      </c>
      <c r="J5" s="47" t="s">
        <v>107</v>
      </c>
      <c r="K5" s="46"/>
      <c r="L5" s="47" t="s">
        <v>108</v>
      </c>
      <c r="M5" s="46"/>
      <c r="N5" s="47" t="s">
        <v>109</v>
      </c>
      <c r="O5" s="46"/>
      <c r="P5" s="47" t="s">
        <v>110</v>
      </c>
      <c r="Q5" s="46"/>
      <c r="R5" s="47" t="s">
        <v>111</v>
      </c>
      <c r="S5" s="46"/>
      <c r="T5" s="47" t="s">
        <v>112</v>
      </c>
      <c r="U5" s="46"/>
    </row>
    <row r="6" spans="1:21" s="39" customFormat="1" ht="18">
      <c r="A6" s="57"/>
      <c r="B6" s="49"/>
      <c r="D6" s="48"/>
      <c r="F6" s="48"/>
      <c r="H6" s="48"/>
      <c r="J6" s="49"/>
      <c r="N6" s="49"/>
      <c r="P6" s="49"/>
      <c r="R6" s="49"/>
      <c r="T6" s="49"/>
    </row>
    <row r="7" spans="1:21" s="41" customFormat="1" ht="30">
      <c r="A7" s="277" t="s">
        <v>127</v>
      </c>
      <c r="B7" s="302" t="s">
        <v>185</v>
      </c>
      <c r="D7" s="10" t="s">
        <v>129</v>
      </c>
      <c r="F7" s="59"/>
      <c r="H7" s="59"/>
      <c r="J7" s="50"/>
      <c r="L7" s="50"/>
    </row>
    <row r="8" spans="1:21" s="39" customFormat="1" ht="18">
      <c r="A8" s="69"/>
      <c r="B8" s="49"/>
      <c r="D8" s="48"/>
      <c r="F8" s="48"/>
      <c r="H8" s="48"/>
      <c r="J8" s="49"/>
    </row>
    <row r="9" spans="1:21" s="9" customFormat="1" ht="51" customHeight="1">
      <c r="A9" s="277" t="s">
        <v>186</v>
      </c>
      <c r="B9" s="306" t="s">
        <v>187</v>
      </c>
      <c r="D9" s="10" t="s">
        <v>116</v>
      </c>
      <c r="F9" s="90" t="s">
        <v>66</v>
      </c>
      <c r="G9" s="18"/>
      <c r="H9" s="90" t="s">
        <v>117</v>
      </c>
      <c r="I9" s="18"/>
      <c r="J9" s="346"/>
      <c r="K9" s="18"/>
      <c r="L9" s="50"/>
      <c r="M9" s="39"/>
      <c r="N9" s="40"/>
      <c r="O9" s="18"/>
      <c r="P9" s="40"/>
      <c r="Q9" s="39"/>
      <c r="R9" s="40"/>
      <c r="S9" s="39"/>
      <c r="T9" s="40"/>
      <c r="U9" s="18"/>
    </row>
    <row r="10" spans="1:21" s="9" customFormat="1" ht="51" customHeight="1">
      <c r="A10" s="339" t="s">
        <v>188</v>
      </c>
      <c r="B10" s="307" t="s">
        <v>189</v>
      </c>
      <c r="D10" s="10" t="s">
        <v>116</v>
      </c>
      <c r="F10" s="90" t="s">
        <v>66</v>
      </c>
      <c r="G10" s="18"/>
      <c r="H10" s="90" t="s">
        <v>117</v>
      </c>
      <c r="I10" s="18"/>
      <c r="J10" s="347"/>
      <c r="K10" s="39"/>
      <c r="L10" s="50"/>
      <c r="M10" s="39"/>
      <c r="N10" s="40"/>
      <c r="O10" s="39"/>
      <c r="P10" s="40"/>
      <c r="Q10" s="39"/>
      <c r="R10" s="40"/>
      <c r="S10" s="39"/>
      <c r="T10" s="40"/>
      <c r="U10" s="39"/>
    </row>
    <row r="11" spans="1:21" s="9" customFormat="1" ht="51" customHeight="1">
      <c r="A11" s="352"/>
      <c r="B11" s="310" t="s">
        <v>190</v>
      </c>
      <c r="D11" s="10" t="s">
        <v>116</v>
      </c>
      <c r="F11" s="90" t="s">
        <v>66</v>
      </c>
      <c r="G11" s="18"/>
      <c r="H11" s="90" t="s">
        <v>117</v>
      </c>
      <c r="I11" s="18"/>
      <c r="J11" s="347"/>
      <c r="K11" s="41"/>
      <c r="L11" s="50"/>
      <c r="M11" s="41"/>
      <c r="N11" s="40"/>
      <c r="O11" s="41"/>
      <c r="P11" s="40"/>
      <c r="Q11" s="41"/>
      <c r="R11" s="40"/>
      <c r="S11" s="41"/>
      <c r="T11" s="40"/>
      <c r="U11" s="41"/>
    </row>
    <row r="12" spans="1:21" s="9" customFormat="1" ht="51" customHeight="1">
      <c r="A12" s="352"/>
      <c r="B12" s="310" t="s">
        <v>191</v>
      </c>
      <c r="D12" s="10" t="s">
        <v>116</v>
      </c>
      <c r="F12" s="90" t="s">
        <v>66</v>
      </c>
      <c r="G12" s="18"/>
      <c r="H12" s="90" t="s">
        <v>117</v>
      </c>
      <c r="I12" s="18"/>
      <c r="J12" s="347"/>
      <c r="K12" s="39"/>
      <c r="L12" s="50"/>
      <c r="M12" s="39"/>
      <c r="N12" s="40"/>
      <c r="O12" s="39"/>
      <c r="P12" s="40"/>
      <c r="Q12" s="39"/>
      <c r="R12" s="40"/>
      <c r="S12" s="39"/>
      <c r="T12" s="40"/>
      <c r="U12" s="39"/>
    </row>
    <row r="13" spans="1:21" s="9" customFormat="1" ht="51" customHeight="1">
      <c r="A13" s="352"/>
      <c r="B13" s="310" t="s">
        <v>192</v>
      </c>
      <c r="D13" s="10" t="s">
        <v>116</v>
      </c>
      <c r="F13" s="90" t="s">
        <v>66</v>
      </c>
      <c r="G13" s="18"/>
      <c r="H13" s="90" t="s">
        <v>117</v>
      </c>
      <c r="I13" s="18"/>
      <c r="J13" s="347"/>
      <c r="K13" s="18"/>
      <c r="L13" s="50"/>
      <c r="M13" s="18"/>
      <c r="N13" s="40"/>
      <c r="O13" s="18"/>
      <c r="P13" s="40"/>
      <c r="Q13" s="18"/>
      <c r="R13" s="40"/>
      <c r="S13" s="18"/>
      <c r="T13" s="40"/>
      <c r="U13" s="18"/>
    </row>
    <row r="14" spans="1:21" s="9" customFormat="1" ht="51" customHeight="1">
      <c r="A14" s="352"/>
      <c r="B14" s="310" t="s">
        <v>193</v>
      </c>
      <c r="D14" s="10" t="s">
        <v>116</v>
      </c>
      <c r="F14" s="90" t="s">
        <v>66</v>
      </c>
      <c r="G14" s="18"/>
      <c r="H14" s="90" t="s">
        <v>117</v>
      </c>
      <c r="I14" s="18"/>
      <c r="J14" s="347"/>
      <c r="K14" s="18"/>
      <c r="L14" s="50"/>
      <c r="M14" s="18"/>
      <c r="N14" s="40"/>
      <c r="O14" s="18"/>
      <c r="P14" s="40"/>
      <c r="Q14" s="18"/>
      <c r="R14" s="40"/>
      <c r="S14" s="18"/>
      <c r="T14" s="40"/>
      <c r="U14" s="18"/>
    </row>
    <row r="15" spans="1:21" s="9" customFormat="1" ht="51" customHeight="1">
      <c r="A15" s="352"/>
      <c r="B15" s="310" t="s">
        <v>194</v>
      </c>
      <c r="D15" s="10" t="s">
        <v>116</v>
      </c>
      <c r="F15" s="90" t="s">
        <v>66</v>
      </c>
      <c r="G15" s="18"/>
      <c r="H15" s="90" t="s">
        <v>117</v>
      </c>
      <c r="I15" s="18"/>
      <c r="J15" s="347"/>
      <c r="K15" s="18"/>
      <c r="L15" s="50"/>
      <c r="M15" s="18"/>
      <c r="N15" s="40"/>
      <c r="O15" s="18"/>
      <c r="P15" s="40"/>
      <c r="Q15" s="18"/>
      <c r="R15" s="40"/>
      <c r="S15" s="18"/>
      <c r="T15" s="40"/>
      <c r="U15" s="18"/>
    </row>
    <row r="16" spans="1:21" s="9" customFormat="1" ht="51" customHeight="1">
      <c r="A16" s="339" t="s">
        <v>195</v>
      </c>
      <c r="B16" s="306" t="s">
        <v>196</v>
      </c>
      <c r="D16" s="10" t="s">
        <v>116</v>
      </c>
      <c r="F16" s="90" t="s">
        <v>66</v>
      </c>
      <c r="G16" s="244"/>
      <c r="H16" s="90" t="s">
        <v>117</v>
      </c>
      <c r="I16" s="244"/>
      <c r="J16" s="347"/>
      <c r="K16" s="244"/>
      <c r="L16" s="50"/>
      <c r="M16" s="244"/>
      <c r="N16" s="40"/>
      <c r="O16" s="244"/>
      <c r="P16" s="40"/>
      <c r="Q16" s="244"/>
      <c r="R16" s="40"/>
      <c r="S16" s="244"/>
      <c r="T16" s="40"/>
      <c r="U16" s="244"/>
    </row>
    <row r="17" spans="1:21" s="9" customFormat="1" ht="51" customHeight="1">
      <c r="A17" s="352"/>
      <c r="B17" s="306" t="s">
        <v>197</v>
      </c>
      <c r="D17" s="10" t="s">
        <v>116</v>
      </c>
      <c r="F17" s="90" t="s">
        <v>66</v>
      </c>
      <c r="G17" s="244"/>
      <c r="H17" s="90" t="s">
        <v>117</v>
      </c>
      <c r="I17" s="244"/>
      <c r="J17" s="347"/>
      <c r="K17" s="244"/>
      <c r="L17" s="50"/>
      <c r="M17" s="244"/>
      <c r="N17" s="40"/>
      <c r="O17" s="244"/>
      <c r="P17" s="40"/>
      <c r="Q17" s="244"/>
      <c r="R17" s="40"/>
      <c r="S17" s="244"/>
      <c r="T17" s="40"/>
      <c r="U17" s="244"/>
    </row>
    <row r="18" spans="1:21" s="9" customFormat="1" ht="51" customHeight="1">
      <c r="A18" s="339" t="s">
        <v>198</v>
      </c>
      <c r="B18" s="310" t="s">
        <v>199</v>
      </c>
      <c r="D18" s="10" t="s">
        <v>116</v>
      </c>
      <c r="F18" s="90" t="s">
        <v>66</v>
      </c>
      <c r="G18" s="244"/>
      <c r="H18" s="90" t="s">
        <v>117</v>
      </c>
      <c r="I18" s="244"/>
      <c r="J18" s="347"/>
      <c r="K18" s="244"/>
      <c r="L18" s="50"/>
      <c r="M18" s="244"/>
      <c r="N18" s="40"/>
      <c r="O18" s="244"/>
      <c r="P18" s="40"/>
      <c r="Q18" s="244"/>
      <c r="R18" s="40"/>
      <c r="S18" s="244"/>
      <c r="T18" s="40"/>
      <c r="U18" s="244"/>
    </row>
    <row r="19" spans="1:21" s="9" customFormat="1" ht="51" customHeight="1">
      <c r="A19" s="352"/>
      <c r="B19" s="310" t="s">
        <v>200</v>
      </c>
      <c r="D19" s="10" t="s">
        <v>116</v>
      </c>
      <c r="F19" s="90" t="s">
        <v>66</v>
      </c>
      <c r="G19" s="244"/>
      <c r="H19" s="90" t="s">
        <v>117</v>
      </c>
      <c r="I19" s="244"/>
      <c r="J19" s="347"/>
      <c r="K19" s="244"/>
      <c r="L19" s="50"/>
      <c r="M19" s="244"/>
      <c r="N19" s="40"/>
      <c r="O19" s="244"/>
      <c r="P19" s="40"/>
      <c r="Q19" s="244"/>
      <c r="R19" s="40"/>
      <c r="S19" s="244"/>
      <c r="T19" s="40"/>
      <c r="U19" s="244"/>
    </row>
    <row r="20" spans="1:21" s="9" customFormat="1" ht="51" customHeight="1">
      <c r="A20" s="352"/>
      <c r="B20" s="310" t="s">
        <v>201</v>
      </c>
      <c r="D20" s="10" t="s">
        <v>116</v>
      </c>
      <c r="F20" s="90" t="s">
        <v>66</v>
      </c>
      <c r="G20" s="244"/>
      <c r="H20" s="90" t="s">
        <v>117</v>
      </c>
      <c r="I20" s="244"/>
      <c r="J20" s="347"/>
      <c r="K20" s="244"/>
      <c r="L20" s="50"/>
      <c r="M20" s="244"/>
      <c r="N20" s="40"/>
      <c r="O20" s="244"/>
      <c r="P20" s="40"/>
      <c r="Q20" s="244"/>
      <c r="R20" s="40"/>
      <c r="S20" s="244"/>
      <c r="T20" s="40"/>
      <c r="U20" s="244"/>
    </row>
    <row r="21" spans="1:21" s="9" customFormat="1" ht="51" customHeight="1">
      <c r="A21" s="352"/>
      <c r="B21" s="310" t="s">
        <v>202</v>
      </c>
      <c r="D21" s="10" t="s">
        <v>116</v>
      </c>
      <c r="F21" s="90" t="s">
        <v>66</v>
      </c>
      <c r="G21" s="244"/>
      <c r="H21" s="90" t="s">
        <v>117</v>
      </c>
      <c r="I21" s="244"/>
      <c r="J21" s="347"/>
      <c r="K21" s="244"/>
      <c r="L21" s="50"/>
      <c r="M21" s="244"/>
      <c r="N21" s="40"/>
      <c r="O21" s="244"/>
      <c r="P21" s="40"/>
      <c r="Q21" s="244"/>
      <c r="R21" s="40"/>
      <c r="S21" s="244"/>
      <c r="T21" s="40"/>
      <c r="U21" s="244"/>
    </row>
    <row r="22" spans="1:21" s="9" customFormat="1" ht="51" customHeight="1">
      <c r="A22" s="339" t="s">
        <v>203</v>
      </c>
      <c r="B22" s="310" t="s">
        <v>204</v>
      </c>
      <c r="D22" s="10" t="s">
        <v>116</v>
      </c>
      <c r="F22" s="90" t="s">
        <v>66</v>
      </c>
      <c r="G22" s="244"/>
      <c r="H22" s="90" t="s">
        <v>117</v>
      </c>
      <c r="I22" s="244"/>
      <c r="J22" s="347"/>
      <c r="K22" s="244"/>
      <c r="L22" s="50"/>
      <c r="M22" s="244"/>
      <c r="N22" s="40"/>
      <c r="O22" s="244"/>
      <c r="P22" s="40"/>
      <c r="Q22" s="244"/>
      <c r="R22" s="40"/>
      <c r="S22" s="244"/>
      <c r="T22" s="40"/>
      <c r="U22" s="244"/>
    </row>
    <row r="23" spans="1:21" s="9" customFormat="1" ht="51" customHeight="1">
      <c r="A23" s="352"/>
      <c r="B23" s="310" t="s">
        <v>205</v>
      </c>
      <c r="D23" s="10" t="s">
        <v>116</v>
      </c>
      <c r="F23" s="90" t="s">
        <v>66</v>
      </c>
      <c r="G23" s="244"/>
      <c r="H23" s="90" t="s">
        <v>117</v>
      </c>
      <c r="I23" s="244"/>
      <c r="J23" s="347"/>
      <c r="K23" s="244"/>
      <c r="L23" s="50"/>
      <c r="M23" s="244"/>
      <c r="N23" s="40"/>
      <c r="O23" s="244"/>
      <c r="P23" s="40"/>
      <c r="Q23" s="244"/>
      <c r="R23" s="40"/>
      <c r="S23" s="244"/>
      <c r="T23" s="40"/>
      <c r="U23" s="244"/>
    </row>
    <row r="24" spans="1:21" s="9" customFormat="1" ht="51" customHeight="1">
      <c r="A24" s="277" t="s">
        <v>206</v>
      </c>
      <c r="B24" s="310" t="s">
        <v>207</v>
      </c>
      <c r="D24" s="10" t="s">
        <v>116</v>
      </c>
      <c r="F24" s="90" t="s">
        <v>66</v>
      </c>
      <c r="G24" s="244"/>
      <c r="H24" s="90" t="s">
        <v>117</v>
      </c>
      <c r="I24" s="244"/>
      <c r="J24" s="348"/>
      <c r="K24" s="244"/>
      <c r="L24" s="50"/>
      <c r="M24" s="244"/>
      <c r="N24" s="40"/>
      <c r="O24" s="244"/>
      <c r="P24" s="40"/>
      <c r="Q24" s="244"/>
      <c r="R24" s="40"/>
      <c r="S24" s="244"/>
      <c r="T24" s="40"/>
      <c r="U24" s="244"/>
    </row>
    <row r="25" spans="1:21" s="243" customFormat="1">
      <c r="A25" s="242"/>
    </row>
  </sheetData>
  <mergeCells count="5">
    <mergeCell ref="A10:A15"/>
    <mergeCell ref="A16:A17"/>
    <mergeCell ref="A18:A21"/>
    <mergeCell ref="A22:A23"/>
    <mergeCell ref="J9:J24"/>
  </mergeCells>
  <pageMargins left="0.7" right="0.7" top="0.75" bottom="0.75" header="0.3" footer="0.3"/>
  <pageSetup paperSize="8"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FB5E1-377A-0E42-908B-D02E3C9B4F9B}">
  <sheetPr codeName="Sheet9"/>
  <dimension ref="A1:U9"/>
  <sheetViews>
    <sheetView zoomScale="75" zoomScaleNormal="34" zoomScalePageLayoutView="60" workbookViewId="0">
      <selection activeCell="D14" sqref="D14"/>
    </sheetView>
  </sheetViews>
  <sheetFormatPr defaultColWidth="10.5" defaultRowHeight="15.95"/>
  <cols>
    <col min="1" max="1" width="18.375" style="241" customWidth="1"/>
    <col min="2" max="2" width="37.5" style="241" customWidth="1"/>
    <col min="3" max="3" width="3" style="241" customWidth="1"/>
    <col min="4" max="4" width="39" style="241" customWidth="1"/>
    <col min="5" max="5" width="3" style="241" customWidth="1"/>
    <col min="6" max="6" width="28.5" style="241" customWidth="1"/>
    <col min="7" max="7" width="3" style="241" customWidth="1"/>
    <col min="8" max="8" width="28.5" style="241" customWidth="1"/>
    <col min="9" max="9" width="3" style="241" customWidth="1"/>
    <col min="10" max="10" width="39.5" style="241" customWidth="1"/>
    <col min="11" max="11" width="3" style="241" customWidth="1"/>
    <col min="12" max="12" width="36.125" style="241" customWidth="1"/>
    <col min="13" max="13" width="3" style="241" customWidth="1"/>
    <col min="14" max="14" width="39.5" style="241" customWidth="1"/>
    <col min="15" max="15" width="3" style="241" customWidth="1"/>
    <col min="16" max="16" width="39.5" style="241" customWidth="1"/>
    <col min="17" max="17" width="3" style="241" customWidth="1"/>
    <col min="18" max="18" width="39.5" style="241" customWidth="1"/>
    <col min="19" max="19" width="3" style="241" customWidth="1"/>
    <col min="20" max="20" width="39.5" style="241" customWidth="1"/>
    <col min="21" max="21" width="3" style="241" customWidth="1"/>
    <col min="22" max="16384" width="10.5" style="241"/>
  </cols>
  <sheetData>
    <row r="1" spans="1:21" ht="24.95">
      <c r="A1" s="240" t="s">
        <v>208</v>
      </c>
    </row>
    <row r="3" spans="1:21" s="31" customFormat="1" ht="90">
      <c r="A3" s="32" t="s">
        <v>209</v>
      </c>
      <c r="B3" s="315" t="s">
        <v>210</v>
      </c>
      <c r="C3" s="34"/>
      <c r="D3" s="10" t="s">
        <v>102</v>
      </c>
      <c r="E3" s="34"/>
      <c r="F3" s="35"/>
      <c r="G3" s="34"/>
      <c r="H3" s="35"/>
      <c r="I3" s="34"/>
      <c r="J3" s="6"/>
      <c r="L3" s="6"/>
      <c r="N3" s="37"/>
      <c r="P3" s="37"/>
      <c r="R3" s="37"/>
      <c r="T3" s="37"/>
    </row>
    <row r="4" spans="1:21" s="1" customFormat="1" ht="18">
      <c r="B4" s="3"/>
      <c r="D4" s="2"/>
      <c r="F4" s="2"/>
      <c r="H4" s="2"/>
      <c r="J4" s="3"/>
      <c r="L4" s="41"/>
      <c r="N4" s="3"/>
      <c r="P4" s="3"/>
      <c r="R4" s="3"/>
      <c r="T4" s="3"/>
    </row>
    <row r="5" spans="1:21" s="1" customFormat="1" ht="75.95">
      <c r="B5" s="3" t="s">
        <v>103</v>
      </c>
      <c r="D5" s="84" t="s">
        <v>104</v>
      </c>
      <c r="E5" s="46"/>
      <c r="F5" s="84" t="s">
        <v>105</v>
      </c>
      <c r="G5" s="46"/>
      <c r="H5" s="84" t="s">
        <v>106</v>
      </c>
      <c r="I5" s="54"/>
      <c r="J5" s="47" t="s">
        <v>107</v>
      </c>
      <c r="K5" s="29"/>
      <c r="L5" s="47" t="s">
        <v>108</v>
      </c>
      <c r="M5" s="29"/>
      <c r="N5" s="30" t="s">
        <v>109</v>
      </c>
      <c r="O5" s="29"/>
      <c r="P5" s="30" t="s">
        <v>110</v>
      </c>
      <c r="Q5" s="29"/>
      <c r="R5" s="30" t="s">
        <v>111</v>
      </c>
      <c r="S5" s="29"/>
      <c r="T5" s="30" t="s">
        <v>112</v>
      </c>
      <c r="U5" s="29"/>
    </row>
    <row r="6" spans="1:21" s="1" customFormat="1" ht="18">
      <c r="B6" s="3"/>
      <c r="D6" s="2"/>
      <c r="F6" s="2"/>
      <c r="H6" s="2"/>
      <c r="J6" s="3"/>
      <c r="L6" s="39"/>
      <c r="N6" s="3"/>
      <c r="P6" s="3"/>
      <c r="R6" s="3"/>
      <c r="T6" s="3"/>
    </row>
    <row r="7" spans="1:21" s="4" customFormat="1" ht="114.95" customHeight="1">
      <c r="A7" s="13"/>
      <c r="B7" s="312" t="s">
        <v>211</v>
      </c>
      <c r="C7" s="7"/>
      <c r="D7" s="8" t="s">
        <v>116</v>
      </c>
      <c r="E7" s="7"/>
      <c r="F7" s="90" t="s">
        <v>66</v>
      </c>
      <c r="G7" s="19"/>
      <c r="H7" s="90" t="s">
        <v>117</v>
      </c>
      <c r="I7" s="19"/>
      <c r="J7" s="356"/>
      <c r="K7" s="20"/>
      <c r="L7" s="311"/>
      <c r="M7" s="20"/>
      <c r="N7" s="37"/>
      <c r="O7" s="20"/>
      <c r="P7" s="37"/>
      <c r="Q7" s="20"/>
      <c r="R7" s="37"/>
      <c r="S7" s="20"/>
      <c r="T7" s="37"/>
      <c r="U7" s="20"/>
    </row>
    <row r="8" spans="1:21" s="4" customFormat="1" ht="114.95" customHeight="1">
      <c r="A8" s="14"/>
      <c r="B8" s="313" t="s">
        <v>212</v>
      </c>
      <c r="C8" s="9"/>
      <c r="D8" s="10" t="s">
        <v>116</v>
      </c>
      <c r="E8" s="9"/>
      <c r="F8" s="90" t="s">
        <v>66</v>
      </c>
      <c r="G8" s="21"/>
      <c r="H8" s="90" t="s">
        <v>117</v>
      </c>
      <c r="I8" s="21"/>
      <c r="J8" s="357"/>
      <c r="K8" s="1"/>
      <c r="L8" s="311"/>
      <c r="M8" s="1"/>
      <c r="N8" s="37"/>
      <c r="O8" s="1"/>
      <c r="P8" s="37"/>
      <c r="Q8" s="1"/>
      <c r="R8" s="37"/>
      <c r="S8" s="1"/>
      <c r="T8" s="37"/>
      <c r="U8" s="1"/>
    </row>
    <row r="9" spans="1:21" s="4" customFormat="1" ht="114.95" customHeight="1">
      <c r="A9" s="15"/>
      <c r="B9" s="314" t="s">
        <v>213</v>
      </c>
      <c r="C9" s="9"/>
      <c r="D9" s="12" t="s">
        <v>116</v>
      </c>
      <c r="E9" s="11"/>
      <c r="F9" s="90" t="s">
        <v>66</v>
      </c>
      <c r="G9" s="21"/>
      <c r="H9" s="90" t="s">
        <v>117</v>
      </c>
      <c r="I9" s="21"/>
      <c r="J9" s="358"/>
      <c r="K9" s="31"/>
      <c r="L9" s="311"/>
      <c r="M9" s="31"/>
      <c r="N9" s="37"/>
      <c r="O9" s="31"/>
      <c r="P9" s="37"/>
      <c r="Q9" s="31"/>
      <c r="R9" s="37"/>
      <c r="S9" s="31"/>
      <c r="T9" s="37"/>
      <c r="U9" s="31"/>
    </row>
  </sheetData>
  <mergeCells count="1">
    <mergeCell ref="J7:J9"/>
  </mergeCells>
  <pageMargins left="0.7" right="0.7" top="0.75" bottom="0.75" header="0.3" footer="0.3"/>
  <pageSetup paperSize="8"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BB3B790D4CD34F81FC0BEB718ECEB9" ma:contentTypeVersion="12" ma:contentTypeDescription="Create a new document." ma:contentTypeScope="" ma:versionID="f5dd29a87e61a77ba8786bd7134f6628">
  <xsd:schema xmlns:xsd="http://www.w3.org/2001/XMLSchema" xmlns:xs="http://www.w3.org/2001/XMLSchema" xmlns:p="http://schemas.microsoft.com/office/2006/metadata/properties" xmlns:ns2="d9eb0d81-beec-4074-bc6f-8be11319408c" xmlns:ns3="ec4d7596-7f32-41a8-9a95-4275d9a1ea6b" targetNamespace="http://schemas.microsoft.com/office/2006/metadata/properties" ma:root="true" ma:fieldsID="6ca7b408473883a6152b46500ab68b83" ns2:_="" ns3:_="">
    <xsd:import namespace="d9eb0d81-beec-4074-bc6f-8be11319408c"/>
    <xsd:import namespace="ec4d7596-7f32-41a8-9a95-4275d9a1ea6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b0d81-beec-4074-bc6f-8be1131940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4d7596-7f32-41a8-9a95-4275d9a1ea6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f0baf1-86eb-465a-a248-232f9a8b4d34}" ma:internalName="TaxCatchAll" ma:showField="CatchAllData" ma:web="ec4d7596-7f32-41a8-9a95-4275d9a1ea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c4d7596-7f32-41a8-9a95-4275d9a1ea6b" xsi:nil="true"/>
    <lcf76f155ced4ddcb4097134ff3c332f xmlns="d9eb0d81-beec-4074-bc6f-8be1131940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AB30F4-03AC-45D5-A658-69C94E7814BB}"/>
</file>

<file path=customXml/itemProps2.xml><?xml version="1.0" encoding="utf-8"?>
<ds:datastoreItem xmlns:ds="http://schemas.openxmlformats.org/officeDocument/2006/customXml" ds:itemID="{7C0BC6C0-7B6D-4886-820A-3A51F212CFFB}"/>
</file>

<file path=customXml/itemProps3.xml><?xml version="1.0" encoding="utf-8"?>
<ds:datastoreItem xmlns:ds="http://schemas.openxmlformats.org/officeDocument/2006/customXml" ds:itemID="{8519F17E-4F5A-450D-B771-D83C95A8972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Alex Gordy</cp:lastModifiedBy>
  <cp:revision/>
  <dcterms:created xsi:type="dcterms:W3CDTF">2020-07-14T03:16:31Z</dcterms:created>
  <dcterms:modified xsi:type="dcterms:W3CDTF">2022-06-27T14:07:06Z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0x010100F6BB3B790D4CD34F81FC0BEB718ECEB9</vt:lpwstr>
  </property>
  <property fmtid="{D5CDD505-2E9C-101B-9397-08002B2CF9AE}" pid="3" name="Order">
    <vt:r8>281300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