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15"/>
  <workbookPr codeName="ThisWorkbook" defaultThemeVersion="166925"/>
  <mc:AlternateContent xmlns:mc="http://schemas.openxmlformats.org/markup-compatibility/2006">
    <mc:Choice Requires="x15">
      <x15ac:absPath xmlns:x15ac="http://schemas.microsoft.com/office/spreadsheetml/2010/11/ac" url="https://extractives.sharepoint.com/sites/Validation/Shared Documents/Validation Guide, procedure and templates/2022 revisions to Validation Guide, procedure and templates/"/>
    </mc:Choice>
  </mc:AlternateContent>
  <xr:revisionPtr revIDLastSave="183" documentId="13_ncr:1_{DC7C88E6-EADB-D649-BC6D-492A8A4AA455}" xr6:coauthVersionLast="47" xr6:coauthVersionMax="47" xr10:uidLastSave="{C2000E94-F958-7543-9CD2-B7737001E41F}"/>
  <bookViews>
    <workbookView xWindow="0" yWindow="500" windowWidth="26080" windowHeight="16620" tabRatio="921" firstSheet="2" activeTab="2" xr2:uid="{74BF3EC9-BCBB-A447-9F1D-108DC027EA20}"/>
  </bookViews>
  <sheets>
    <sheet name="Introduction" sheetId="32" r:id="rId1"/>
    <sheet name="About"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Reporting entities" sheetId="26" r:id="rId13"/>
    <sheet name="#4.1 - Government" sheetId="27" r:id="rId14"/>
    <sheet name="#4.1 - Company" sheetId="28"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s>
  <definedNames>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4">[1]!Companies[Full company name]</definedName>
    <definedName name="Companies_list" localSheetId="13">[1]!Companies[Full company name]</definedName>
    <definedName name="Companies_list" localSheetId="1">[1]!Companies[Full company name]</definedName>
    <definedName name="Companies_list" localSheetId="0">[1]!Companies[Full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Government_revenues_table[Revenue stream name]</definedName>
    <definedName name="GFS_list">[1]!Table6_GFS_codes_classification[Combined]</definedName>
    <definedName name="gogosx">Government_agencies[Full name of agency]</definedName>
    <definedName name="Government_entities_list" localSheetId="14">[1]!Government_agencies[Full name of agency]</definedName>
    <definedName name="Government_entities_list" localSheetId="13">[1]!Government_agencies[Full name of agency]</definedName>
    <definedName name="Government_entities_list" localSheetId="1">[1]!Government_agencies[Full name of agency]</definedName>
    <definedName name="Government_entities_list" localSheetId="0">[1]!Government_agencies[Full name of agency]</definedName>
    <definedName name="Government_entities_list">Government_agencies[Full name of agency]</definedName>
    <definedName name="over">Government_revenues_table[Revenue value]</definedName>
    <definedName name="_xlnm.Print_Area" localSheetId="5">'#2.4'!$A$1:$J$18</definedName>
    <definedName name="Project_phases_list">[1]!Table12[Project phases]</definedName>
    <definedName name="Projectname" localSheetId="14">[1]!Companies15[Full project name]</definedName>
    <definedName name="Projectname" localSheetId="13">[1]!Companies15[Full project name]</definedName>
    <definedName name="Projectname" localSheetId="1">[1]!Companies15[Full project name]</definedName>
    <definedName name="Projectname" localSheetId="0">[1]!Companies15[Full project name]</definedName>
    <definedName name="Projectname">Companies15[Full project name]</definedName>
    <definedName name="Reporting_options_list">[2]!Table3_Reporting_options[List]</definedName>
    <definedName name="Revenue_stream_list" localSheetId="14">[1]!Government_revenues_table[Revenue stream name]</definedName>
    <definedName name="Revenue_stream_list" localSheetId="1">[1]!Government_revenues_table[Revenue stream name]</definedName>
    <definedName name="Revenue_stream_list" localSheetId="0">[1]!Government_revenues_table[Revenue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0">[1]!Table10[Revenue value]</definedName>
    <definedName name="Total_reconciled">Table10[Revenue value]</definedName>
    <definedName name="Total_revenues" localSheetId="14">[1]!Government_revenues_table[Revenue value]</definedName>
    <definedName name="Total_revenues" localSheetId="1">[1]!Government_revenues_table[Revenue value]</definedName>
    <definedName name="Total_revenues" localSheetId="0">[1]!Government_revenues_table[Revenue value]</definedName>
    <definedName name="Total_revenues">Government_revenues_table[Revenue value]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3" i="30" l="1"/>
  <c r="J65" i="27"/>
  <c r="G15" i="26"/>
  <c r="G16" i="26"/>
  <c r="G17" i="26"/>
  <c r="G18" i="26"/>
  <c r="G19" i="26"/>
  <c r="G20" i="26"/>
  <c r="F14" i="20"/>
  <c r="H14" i="20" s="1"/>
  <c r="E31" i="30"/>
  <c r="E17" i="30"/>
  <c r="E16" i="30"/>
  <c r="E15" i="30"/>
  <c r="B15" i="28"/>
  <c r="B16" i="28"/>
  <c r="B17" i="28"/>
  <c r="B18" i="28"/>
  <c r="B19" i="28"/>
  <c r="B20" i="28"/>
  <c r="B21" i="28"/>
  <c r="B22" i="28"/>
  <c r="B23" i="28"/>
  <c r="B24" i="28"/>
  <c r="B25" i="28"/>
  <c r="B26" i="28"/>
  <c r="B27" i="28"/>
  <c r="B28" i="28"/>
  <c r="B29" i="28"/>
  <c r="B30" i="28"/>
  <c r="B31" i="28"/>
  <c r="J33" i="28"/>
  <c r="H35" i="28"/>
  <c r="J35" i="28"/>
  <c r="J52" i="27"/>
  <c r="I52" i="27"/>
  <c r="J50"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12" i="25"/>
  <c r="H12" i="25" s="1"/>
  <c r="F11" i="25"/>
  <c r="H11" i="25" s="1"/>
  <c r="F10" i="25"/>
  <c r="H10" i="25"/>
  <c r="F21" i="24"/>
  <c r="H21" i="24"/>
  <c r="F7" i="24"/>
  <c r="H7" i="24"/>
  <c r="F15" i="23"/>
  <c r="H15" i="23"/>
  <c r="F9" i="23"/>
  <c r="H9" i="23"/>
  <c r="F19" i="22"/>
  <c r="H19" i="22"/>
  <c r="F14" i="22"/>
  <c r="H14" i="22"/>
  <c r="F9" i="22"/>
  <c r="H9" i="22"/>
  <c r="F9" i="21"/>
  <c r="H9" i="21"/>
  <c r="F8" i="21"/>
  <c r="H8" i="21"/>
  <c r="F7" i="21"/>
  <c r="H7" i="21"/>
  <c r="F9" i="20"/>
  <c r="H9" i="20"/>
  <c r="F14" i="19"/>
  <c r="H14" i="19"/>
  <c r="F9" i="19"/>
  <c r="H9" i="19"/>
  <c r="F7" i="19"/>
  <c r="H7" i="19"/>
  <c r="F12" i="18"/>
  <c r="H12" i="18"/>
  <c r="F11" i="18"/>
  <c r="H11" i="18"/>
  <c r="F10" i="18"/>
  <c r="H10" i="18"/>
  <c r="F9" i="18"/>
  <c r="H9" i="18"/>
  <c r="F8" i="18"/>
  <c r="H8" i="18"/>
  <c r="F7" i="18"/>
  <c r="H7" i="18"/>
  <c r="F9" i="17"/>
  <c r="H9" i="17"/>
  <c r="F8" i="17"/>
  <c r="H8" i="17"/>
  <c r="F7" i="17"/>
  <c r="H7" i="17"/>
  <c r="F11" i="16"/>
  <c r="H11" i="16"/>
  <c r="F10" i="16"/>
  <c r="H10" i="16"/>
  <c r="F9" i="16"/>
  <c r="H9" i="16"/>
  <c r="F8" i="16"/>
  <c r="H8" i="16"/>
  <c r="F7" i="16"/>
  <c r="H7" i="16"/>
  <c r="F9" i="15"/>
  <c r="H9" i="15"/>
  <c r="F9" i="14"/>
  <c r="H9" i="14"/>
  <c r="F9" i="13"/>
  <c r="H9" i="13"/>
  <c r="F9" i="12"/>
  <c r="H9" i="12"/>
  <c r="F23" i="11"/>
  <c r="H23" i="11"/>
  <c r="F22" i="11"/>
  <c r="H22" i="11"/>
  <c r="F10" i="11"/>
  <c r="H10" i="11"/>
  <c r="F9" i="11"/>
  <c r="H9" i="11"/>
  <c r="B21" i="11"/>
  <c r="B19" i="11"/>
  <c r="B17" i="11"/>
  <c r="B27" i="9"/>
  <c r="B25" i="9"/>
  <c r="B23" i="9"/>
  <c r="B21" i="9"/>
  <c r="B19" i="9"/>
  <c r="B17" i="9"/>
  <c r="B15" i="9"/>
  <c r="B13" i="9"/>
  <c r="B27" i="8"/>
  <c r="B25" i="8"/>
  <c r="B23" i="8"/>
  <c r="B21" i="8"/>
  <c r="B19" i="8"/>
  <c r="B17" i="8"/>
  <c r="B15" i="8"/>
  <c r="B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tc={AE703E1E-8CBB-4BFF-A0DF-60AF31B7B380}</author>
  </authors>
  <commentList>
    <comment ref="G33" authorId="0" shapeId="0" xr:uid="{AE703E1E-8CBB-4BFF-A0DF-60AF31B7B380}">
      <text>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text>
    </comment>
  </commentList>
</comments>
</file>

<file path=xl/sharedStrings.xml><?xml version="1.0" encoding="utf-8"?>
<sst xmlns="http://schemas.openxmlformats.org/spreadsheetml/2006/main" count="1992" uniqueCount="594">
  <si>
    <t>Completed on:</t>
  </si>
  <si>
    <t>YYYY-MM-DD</t>
  </si>
  <si>
    <t xml:space="preserve">Multi-stakeholder group approved on: </t>
  </si>
  <si>
    <t>Transparency template for EITI disclosures</t>
  </si>
  <si>
    <t>Version 1.2 as of June 2022</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</si>
  <si>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</si>
  <si>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</si>
  <si>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</si>
  <si>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</si>
  <si>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</si>
  <si>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</si>
  <si>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</si>
  <si>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</si>
  <si>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</si>
  <si>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</si>
  <si>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</si>
  <si>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</si>
  <si>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</si>
  <si>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</si>
  <si>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</si>
  <si>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</si>
  <si>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</si>
  <si>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</si>
  <si>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</si>
  <si>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 xml:space="preserve"> Aspects of the question have been answered/covered.</t>
    </r>
  </si>
  <si>
    <r>
      <t>If a requirement is not applicable</t>
    </r>
    <r>
      <rPr>
        <i/>
        <sz val="11"/>
        <color theme="1"/>
        <rFont val="Franklin Gothic Book"/>
        <family val="2"/>
      </rPr>
      <t xml:space="preserve">, the MSG must include the reference to the document (MSG minutes) where the non-applicability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</si>
  <si>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</si>
  <si>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</si>
  <si>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</si>
  <si>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</si>
  <si>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</si>
  <si>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</si>
  <si>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</si>
  <si>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</si>
  <si>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</si>
  <si>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</si>
  <si>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</si>
  <si>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</si>
  <si>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</si>
  <si>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</si>
  <si>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</si>
  <si>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</si>
  <si>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</si>
  <si>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</si>
  <si>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</si>
  <si>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</si>
  <si>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</si>
  <si>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</si>
  <si>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</si>
  <si>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</si>
  <si>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</si>
  <si>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</si>
  <si>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&lt;date in this format: YYYY-MM-DD&gt;</t>
  </si>
  <si>
    <t>End Date</t>
  </si>
  <si>
    <t>Data source</t>
  </si>
  <si>
    <t>Has an EITI Report been prepared by an Independent Administrator?</t>
  </si>
  <si>
    <t>Yes/No</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</si>
  <si>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</si>
  <si>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</si>
  <si>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</si>
  <si>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</si>
  <si>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</si>
  <si>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</si>
  <si>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</si>
  <si>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</si>
  <si>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</si>
  <si>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</si>
  <si>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</si>
  <si>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</si>
  <si>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&lt; EITI Reporting or online? &gt;</t>
  </si>
  <si>
    <t>Data coverage / scope</t>
  </si>
  <si>
    <t>Open data portal / files</t>
  </si>
  <si>
    <t>&lt;URL&gt;</t>
  </si>
  <si>
    <t>Sector coverage</t>
  </si>
  <si>
    <t>Oil</t>
  </si>
  <si>
    <t>&lt; Choose option &gt;</t>
  </si>
  <si>
    <t>Gas</t>
  </si>
  <si>
    <t>Mining (incl. Quarrying)</t>
  </si>
  <si>
    <t>Other, non-upstream sectors</t>
  </si>
  <si>
    <t>If yes, please specify name (insert new rows if multiple)</t>
  </si>
  <si>
    <t>&lt; Other sector &gt;</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</si>
  <si>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</si>
  <si>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</si>
  <si>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</si>
  <si>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</si>
  <si>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XXX</t>
  </si>
  <si>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</si>
  <si>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</si>
  <si>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</si>
  <si>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</si>
  <si>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</si>
  <si>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</si>
  <si>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</si>
  <si>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</si>
  <si>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</si>
  <si>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</si>
  <si>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&lt; text &gt;</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</si>
  <si>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</si>
  <si>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</si>
  <si>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</si>
  <si>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</si>
  <si>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</si>
  <si>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Not applicable /Not met / Partly met / Mostly met / Fully met / Exceeded</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</si>
  <si>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</si>
  <si>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</si>
  <si>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</si>
  <si>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</si>
  <si>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</si>
  <si>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Comments for pre-Validation support. Country team revision </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</si>
  <si>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</si>
  <si>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</si>
  <si>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</si>
  <si>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</si>
  <si>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</si>
  <si>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</si>
  <si>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</si>
  <si>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</si>
  <si>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</si>
  <si>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</si>
  <si>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</si>
  <si>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</si>
  <si>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</si>
  <si>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</si>
  <si>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</si>
  <si>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</si>
  <si>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</si>
  <si>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these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</si>
  <si>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</si>
  <si>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</si>
  <si>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</si>
  <si>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</si>
  <si>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</si>
  <si>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&lt; EITI Reporting or systematically disclosed? &gt;</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</si>
  <si>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</si>
  <si>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</si>
  <si>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</si>
  <si>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</si>
  <si>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</si>
  <si>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</si>
  <si>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</si>
  <si>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</si>
  <si>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</si>
  <si>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</si>
  <si>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</si>
  <si>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</si>
  <si>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</si>
  <si>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</si>
  <si>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</si>
  <si>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</si>
  <si>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</si>
  <si>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</si>
  <si>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</si>
  <si>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</si>
  <si>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</si>
  <si>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</si>
  <si>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and license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</si>
  <si>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</si>
  <si>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</si>
  <si>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</si>
  <si>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</si>
  <si>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</si>
  <si>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&lt; In EITI Report or systematically disclosed? &gt;</t>
  </si>
  <si>
    <t>License register for mining sector</t>
  </si>
  <si>
    <t>License register for other sector(s) - add rows if several</t>
  </si>
  <si>
    <t xml:space="preserve">Is there a publicly accessible list of all active exploitation and exploration contracts? </t>
  </si>
  <si>
    <t xml:space="preserve">Is there a publicly accessible list of all active exploitation and exploration licenses?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</si>
  <si>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</si>
  <si>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</si>
  <si>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</si>
  <si>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</si>
  <si>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</si>
  <si>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</si>
  <si>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</si>
  <si>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</si>
  <si>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</si>
  <si>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</si>
  <si>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</si>
  <si>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</si>
  <si>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</si>
  <si>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</si>
  <si>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</si>
  <si>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</si>
  <si>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</si>
  <si>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</si>
  <si>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</si>
  <si>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</si>
  <si>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</si>
  <si>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</si>
  <si>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</si>
  <si>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and practices regarding SOEs' financial relations with government described?</t>
  </si>
  <si>
    <t>Where are the statutory rules and practices regarding SOEs' entitlements to transfers from government described?</t>
  </si>
  <si>
    <t>Where are the statutory rules and practices regarding SOEs' distribution of profits described?</t>
  </si>
  <si>
    <t>Where are the statutory rules and practices regarding SOEs' ability to retain earnings described?</t>
  </si>
  <si>
    <t>Where are the statutory rules and practices regarding SOEs' reinvestments described?</t>
  </si>
  <si>
    <t>Where are the statutory rules and practices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</si>
  <si>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</si>
  <si>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</si>
  <si>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</si>
  <si>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</si>
  <si>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</si>
  <si>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</si>
  <si>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</si>
  <si>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</si>
  <si>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</si>
  <si>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</si>
  <si>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</si>
  <si>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</si>
  <si>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</si>
  <si>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</si>
  <si>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</si>
  <si>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</si>
  <si>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</si>
  <si>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</si>
  <si>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exploration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</si>
  <si>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</si>
  <si>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</si>
  <si>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</si>
  <si>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</si>
  <si>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</si>
  <si>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</si>
  <si>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</si>
  <si>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</si>
  <si>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</si>
  <si>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</si>
  <si>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</si>
  <si>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</si>
  <si>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</si>
  <si>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</si>
  <si>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</si>
  <si>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</si>
  <si>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</si>
  <si>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</si>
  <si>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</si>
  <si>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</si>
  <si>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</si>
  <si>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</si>
  <si>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</si>
  <si>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</si>
  <si>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</si>
  <si>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</si>
  <si>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</si>
  <si>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</si>
  <si>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</si>
  <si>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</si>
  <si>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</si>
  <si>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</si>
  <si>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</si>
  <si>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</si>
  <si>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</si>
  <si>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</si>
  <si>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</si>
  <si>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</si>
  <si>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</si>
  <si>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</si>
  <si>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</si>
  <si>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</si>
  <si>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</si>
  <si>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</si>
  <si>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</si>
  <si>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</si>
  <si>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</si>
  <si>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</si>
  <si>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</si>
  <si>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</si>
  <si>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</si>
  <si>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</si>
  <si>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</si>
  <si>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</si>
  <si>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</si>
  <si>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</si>
  <si>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THE ASSOCIATION FOR THE EXTRACTIVE INDUSTRIES TRANSPARENCY INITIATIVE (EITI)</t>
  </si>
  <si>
    <t>Other</t>
  </si>
  <si>
    <t>&lt; Yes / No / Partially &gt;</t>
  </si>
  <si>
    <t>Tax Revenue Authority</t>
  </si>
  <si>
    <t>Central government</t>
  </si>
  <si>
    <t>&lt;Use Legal Entity Identifier if available&gt;</t>
  </si>
  <si>
    <t>Ministry of Mines</t>
  </si>
  <si>
    <t>SOE</t>
  </si>
  <si>
    <t xml:space="preserve">State-owned enterprises &amp; public corporations </t>
  </si>
  <si>
    <t>Other Govt. Agency</t>
  </si>
  <si>
    <t>Local government</t>
  </si>
  <si>
    <t>Add new rows as necessary, right click the row number to the left and select "Insert"</t>
  </si>
  <si>
    <t>&lt; Agency type &gt;</t>
  </si>
  <si>
    <t>Reporting companies' list</t>
  </si>
  <si>
    <t>Company ID references</t>
  </si>
  <si>
    <t>Example: Taxpayer Identification Number</t>
  </si>
  <si>
    <t>The Brønnøysund Register Centre</t>
  </si>
  <si>
    <t>If available, link to the registry or agency</t>
  </si>
  <si>
    <t>Full company name</t>
  </si>
  <si>
    <t>Company type</t>
  </si>
  <si>
    <t>Company ID number</t>
  </si>
  <si>
    <t>Sector</t>
  </si>
  <si>
    <t>Commodities (comma-separated)</t>
  </si>
  <si>
    <t xml:space="preserve">Stock exchange listing or company website </t>
  </si>
  <si>
    <t>Audited financial statement (or balance sheet, cash flows, profit/loss statement if unavailable)</t>
  </si>
  <si>
    <t>Payments to Governments Report</t>
  </si>
  <si>
    <t>EITI Company LLC</t>
  </si>
  <si>
    <t>Private</t>
  </si>
  <si>
    <t>Oil &amp; Gas</t>
  </si>
  <si>
    <t>Oil, Gas, Condensates</t>
  </si>
  <si>
    <t>Totally green Ltd</t>
  </si>
  <si>
    <t>Mining</t>
  </si>
  <si>
    <t>&lt; Company type &gt;</t>
  </si>
  <si>
    <t>&lt;Choose sector&gt;</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</si>
  <si>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</si>
  <si>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</si>
  <si>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</si>
  <si>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</si>
  <si>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</si>
  <si>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</si>
  <si>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</si>
  <si>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</si>
  <si>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</si>
  <si>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</si>
  <si>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Greeny South LNG</t>
  </si>
  <si>
    <t>Not applicable</t>
  </si>
  <si>
    <t>Natural gas (2711)</t>
  </si>
  <si>
    <t>&lt; XXX &gt;</t>
  </si>
  <si>
    <t>Deep Blue  Mine</t>
  </si>
  <si>
    <t>XI397</t>
  </si>
  <si>
    <t>EITI Company LLC, Totally green Ltd</t>
  </si>
  <si>
    <t>Diamonds (7102)</t>
  </si>
  <si>
    <t>Production</t>
  </si>
  <si>
    <t>carats</t>
  </si>
  <si>
    <t>Copper (2603)</t>
  </si>
  <si>
    <t>Cobalt (2605)</t>
  </si>
  <si>
    <t>Alphago Mine</t>
  </si>
  <si>
    <t>XI7400</t>
  </si>
  <si>
    <t>EITI Company LLC, Bigmillions Ltd</t>
  </si>
  <si>
    <t>Gold (7108)</t>
  </si>
  <si>
    <t>Drilling project</t>
  </si>
  <si>
    <t>MM9876, MM1567</t>
  </si>
  <si>
    <t>Crude oil (2709)</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</si>
  <si>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</si>
  <si>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</si>
  <si>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</si>
  <si>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government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</si>
  <si>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</si>
  <si>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</si>
  <si>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</si>
  <si>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</si>
  <si>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</si>
  <si>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</si>
  <si>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</si>
  <si>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</si>
  <si>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</si>
  <si>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</si>
  <si>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</si>
  <si>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</si>
  <si>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</si>
  <si>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</si>
  <si>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</si>
  <si>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</si>
  <si>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</si>
  <si>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</si>
  <si>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</si>
  <si>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Extractives Profit Tax</t>
  </si>
  <si>
    <r>
      <t>GFS, or Government Finance Statistics, is an international framework for categorising revenue streams so they are comparable across countries and time-periods. See full framework example below. The framework used below has been develo</t>
    </r>
    <r>
      <rPr>
        <i/>
        <sz val="11"/>
        <color rgb="FFFF0000"/>
        <rFont val="Franklin Gothic Book"/>
        <family val="2"/>
      </rPr>
      <t>p</t>
    </r>
    <r>
      <rPr>
        <i/>
        <sz val="11"/>
        <color theme="1"/>
        <rFont val="Franklin Gothic Book"/>
        <family val="2"/>
      </rPr>
      <t>ed by the IMF and EITI International Secretariat.
The letter E in the GFS codes means that these are codes only used for revenues from extractives companies. The digits to the right were specifically designed for extractive sector companies.</t>
    </r>
  </si>
  <si>
    <t>General taxes on goods and services (VAT, sales tax, turnover tax) (1141E)</t>
  </si>
  <si>
    <t>VAT</t>
  </si>
  <si>
    <t>Royalties (1415E1)</t>
  </si>
  <si>
    <t>Mining royalties</t>
  </si>
  <si>
    <t>Licence fees (114521E)</t>
  </si>
  <si>
    <t>Concession fees</t>
  </si>
  <si>
    <t>Oil/gas royalty</t>
  </si>
  <si>
    <t>Emission and pollution taxes (114522E)</t>
  </si>
  <si>
    <t>Gas flaring fee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</si>
  <si>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</si>
  <si>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t>License fees</t>
  </si>
  <si>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</si>
  <si>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</si>
  <si>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Payment type A</t>
  </si>
  <si>
    <t>Payment type B</t>
  </si>
  <si>
    <t>&lt;Choose from menu&gt;</t>
  </si>
  <si>
    <t>&lt; Revenue stream name &gt;</t>
  </si>
  <si>
    <t>&lt; Choose agency &gt;</t>
  </si>
  <si>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</si>
  <si>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</si>
  <si>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</si>
  <si>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</si>
  <si>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</si>
  <si>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</si>
  <si>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</si>
  <si>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PAYE</t>
  </si>
  <si>
    <t>Revenue authority</t>
  </si>
  <si>
    <t>Withholding tax</t>
  </si>
  <si>
    <t>Total</t>
  </si>
  <si>
    <t>Comment 3</t>
  </si>
  <si>
    <t>Please include comments here.</t>
  </si>
  <si>
    <t>Comment 4</t>
  </si>
  <si>
    <t>Comment 5</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</si>
  <si>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</si>
  <si>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</si>
  <si>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</si>
  <si>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</si>
  <si>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</si>
  <si>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</si>
  <si>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 xml:space="preserve">, </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</si>
  <si>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</si>
  <si>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</si>
  <si>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</si>
  <si>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</si>
  <si>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</si>
  <si>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</si>
  <si>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</si>
  <si>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</si>
  <si>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</si>
  <si>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</si>
  <si>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</si>
  <si>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</si>
  <si>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No</t>
  </si>
  <si>
    <t>Non-project payments</t>
  </si>
  <si>
    <t>&lt;XXX&gt;</t>
  </si>
  <si>
    <t>Requirement 4.2: In-kind revenues</t>
  </si>
  <si>
    <t>Objective of Requirement 4.2</t>
  </si>
  <si>
    <t>Progress towards the objective of the requirement, to ensure transparency in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</si>
  <si>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</si>
  <si>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</si>
  <si>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</si>
  <si>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</si>
  <si>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</si>
  <si>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</si>
  <si>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</si>
  <si>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</si>
  <si>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</si>
  <si>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</si>
  <si>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</si>
  <si>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</si>
  <si>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</si>
  <si>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</si>
  <si>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</si>
  <si>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</si>
  <si>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</si>
  <si>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</si>
  <si>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</si>
  <si>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</si>
  <si>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</si>
  <si>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</si>
  <si>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</si>
  <si>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</si>
  <si>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</si>
  <si>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</si>
  <si>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</si>
  <si>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</si>
  <si>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</si>
  <si>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</si>
  <si>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</si>
  <si>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</si>
  <si>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</si>
  <si>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</si>
  <si>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</si>
  <si>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</si>
  <si>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</si>
  <si>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</si>
  <si>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</si>
  <si>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</si>
  <si>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</si>
  <si>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r>
      <t>If yes, what w</t>
    </r>
    <r>
      <rPr>
        <i/>
        <sz val="11"/>
        <color rgb="FFFF0000"/>
        <rFont val="Franklin Gothic Book"/>
        <family val="2"/>
      </rPr>
      <t>e</t>
    </r>
    <r>
      <rPr>
        <i/>
        <sz val="11"/>
        <rFont val="Franklin Gothic Book"/>
        <family val="2"/>
      </rPr>
      <t>re the total revenues received from government by SOEs?</t>
    </r>
  </si>
  <si>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</si>
  <si>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</si>
  <si>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</si>
  <si>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</si>
  <si>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</si>
  <si>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</si>
  <si>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</si>
  <si>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</si>
  <si>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</si>
  <si>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</si>
  <si>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</si>
  <si>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</si>
  <si>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</si>
  <si>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</si>
  <si>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</si>
  <si>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</si>
  <si>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</si>
  <si>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</si>
  <si>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</si>
  <si>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</si>
  <si>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</si>
  <si>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</si>
  <si>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</si>
  <si>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</si>
  <si>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</si>
  <si>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&lt;number&gt;</t>
  </si>
  <si>
    <t>Has the MSG approved the period for reporting?</t>
  </si>
  <si>
    <t>Are there any plans by the MSG to improve the timeliness of EITI data 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</si>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</sst>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0.0%"/>
  </numFmts>
  <fonts count="71">
    <font>
      <sz val="12"/>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sz val="12"/>
      <name val="Franklin Gothic Book"/>
      <family val="2"/>
    </font>
    <font>
      <sz val="11"/>
      <color theme="0"/>
      <name val="Franklin Gothic Book"/>
      <family val="2"/>
    </font>
    <font>
      <i/>
      <sz val="11"/>
      <color rgb="FFFF0000"/>
      <name val="Franklin Gothic Book"/>
      <family val="2"/>
    </font>
  </fonts>
  <fills count="14">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9E1F2"/>
        <bgColor rgb="FF000000"/>
      </patternFill>
    </fill>
  </fills>
  <borders count="65">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s>
  <cellStyleXfs count="8">
    <xf numFmtId="0" fontId="0" fillId="0" borderId="0"/>
    <xf numFmtId="0" fontId="2" fillId="0" borderId="0" applyNumberFormat="0" applyFill="0" applyBorder="0" applyAlignment="0" applyProtection="0"/>
    <xf numFmtId="0" fontId="1" fillId="0" borderId="0"/>
    <xf numFmtId="0" fontId="2" fillId="0" borderId="0" applyNumberFormat="0" applyFill="0" applyBorder="0" applyAlignment="0" applyProtection="0"/>
    <xf numFmtId="0" fontId="21" fillId="0" borderId="0" applyNumberFormat="0" applyFill="0" applyBorder="0" applyAlignment="0" applyProtection="0"/>
    <xf numFmtId="164" fontId="28" fillId="0" borderId="0" applyFont="0" applyFill="0" applyBorder="0" applyAlignment="0" applyProtection="0"/>
    <xf numFmtId="0" fontId="28" fillId="0" borderId="0"/>
    <xf numFmtId="0" fontId="40" fillId="0" borderId="0" applyNumberFormat="0" applyFill="0" applyBorder="0" applyAlignment="0" applyProtection="0"/>
  </cellStyleXfs>
  <cellXfs count="405">
    <xf numFmtId="0" fontId="0" fillId="0" borderId="0" xfId="0"/>
    <xf numFmtId="0" fontId="3" fillId="0" borderId="0" xfId="2" applyFont="1" applyAlignment="1">
      <alignment horizontal="left" vertical="center"/>
    </xf>
    <xf numFmtId="0" fontId="4" fillId="0" borderId="0" xfId="2" applyFont="1" applyAlignment="1">
      <alignment horizontal="left" vertical="center"/>
    </xf>
    <xf numFmtId="0" fontId="5" fillId="0" borderId="0" xfId="2" applyFont="1" applyAlignment="1">
      <alignment horizontal="left" vertical="center"/>
    </xf>
    <xf numFmtId="0" fontId="6" fillId="0" borderId="0" xfId="2" applyFont="1" applyAlignment="1">
      <alignment horizontal="left" vertical="center"/>
    </xf>
    <xf numFmtId="0" fontId="7" fillId="3" borderId="3" xfId="2" applyFont="1" applyFill="1" applyBorder="1" applyAlignment="1">
      <alignment vertical="center" wrapText="1"/>
    </xf>
    <xf numFmtId="0" fontId="6" fillId="2" borderId="4" xfId="2" applyFont="1" applyFill="1" applyBorder="1" applyAlignment="1">
      <alignment horizontal="left" vertical="center"/>
    </xf>
    <xf numFmtId="0" fontId="6" fillId="0" borderId="6" xfId="2" applyFont="1" applyBorder="1" applyAlignment="1">
      <alignment horizontal="left" vertical="center"/>
    </xf>
    <xf numFmtId="0" fontId="7" fillId="3" borderId="6" xfId="2" applyFont="1" applyFill="1" applyBorder="1" applyAlignment="1">
      <alignment vertical="center" wrapText="1"/>
    </xf>
    <xf numFmtId="0" fontId="6" fillId="0" borderId="8" xfId="2" applyFont="1" applyBorder="1" applyAlignment="1">
      <alignment horizontal="left" vertical="center"/>
    </xf>
    <xf numFmtId="0" fontId="7" fillId="3" borderId="8" xfId="2" applyFont="1" applyFill="1" applyBorder="1" applyAlignment="1">
      <alignment vertical="center" wrapText="1"/>
    </xf>
    <xf numFmtId="0" fontId="6" fillId="0" borderId="10" xfId="2" applyFont="1" applyBorder="1" applyAlignment="1">
      <alignment horizontal="left" vertical="center"/>
    </xf>
    <xf numFmtId="0" fontId="7" fillId="3" borderId="10" xfId="2" applyFont="1" applyFill="1" applyBorder="1" applyAlignment="1">
      <alignment vertical="center" wrapText="1"/>
    </xf>
    <xf numFmtId="0" fontId="6" fillId="0" borderId="5" xfId="2" applyFont="1" applyBorder="1" applyAlignment="1">
      <alignment horizontal="left" vertical="center"/>
    </xf>
    <xf numFmtId="0" fontId="6" fillId="0" borderId="7" xfId="2" applyFont="1" applyBorder="1" applyAlignment="1">
      <alignment horizontal="left" vertical="center"/>
    </xf>
    <xf numFmtId="0" fontId="6" fillId="0" borderId="9" xfId="2" applyFont="1" applyBorder="1" applyAlignment="1">
      <alignment horizontal="left" vertical="center"/>
    </xf>
    <xf numFmtId="0" fontId="7" fillId="0" borderId="8" xfId="2" applyFont="1" applyBorder="1" applyAlignment="1">
      <alignment horizontal="left" vertical="center"/>
    </xf>
    <xf numFmtId="0" fontId="6" fillId="0" borderId="6" xfId="2" applyFont="1" applyBorder="1" applyAlignment="1">
      <alignment vertical="center"/>
    </xf>
    <xf numFmtId="0" fontId="6" fillId="0" borderId="8" xfId="2" applyFont="1" applyBorder="1" applyAlignment="1">
      <alignment vertical="center"/>
    </xf>
    <xf numFmtId="0" fontId="6" fillId="0" borderId="1" xfId="2" applyFont="1" applyBorder="1" applyAlignment="1">
      <alignment vertical="center"/>
    </xf>
    <xf numFmtId="0" fontId="6" fillId="0" borderId="0" xfId="2" applyFont="1" applyAlignment="1">
      <alignment vertical="center"/>
    </xf>
    <xf numFmtId="0" fontId="6" fillId="0" borderId="3" xfId="2" applyFont="1" applyBorder="1" applyAlignment="1">
      <alignment vertical="center"/>
    </xf>
    <xf numFmtId="0" fontId="7" fillId="0" borderId="6" xfId="2" applyFont="1" applyBorder="1" applyAlignment="1">
      <alignment horizontal="left" vertical="center" wrapText="1" indent="1"/>
    </xf>
    <xf numFmtId="0" fontId="7" fillId="0" borderId="8" xfId="2" applyFont="1" applyBorder="1" applyAlignment="1">
      <alignment horizontal="left" vertical="center" wrapText="1" indent="1"/>
    </xf>
    <xf numFmtId="0" fontId="7" fillId="3" borderId="8" xfId="2" applyFont="1" applyFill="1" applyBorder="1" applyAlignment="1">
      <alignment horizontal="left" vertical="center" wrapText="1" indent="3"/>
    </xf>
    <xf numFmtId="0" fontId="7" fillId="0" borderId="8" xfId="2" applyFont="1" applyBorder="1" applyAlignment="1">
      <alignment horizontal="left" vertical="center" wrapText="1" indent="3"/>
    </xf>
    <xf numFmtId="0" fontId="7" fillId="0" borderId="10" xfId="2" applyFont="1" applyBorder="1" applyAlignment="1">
      <alignment horizontal="left" vertical="center" wrapText="1" indent="3"/>
    </xf>
    <xf numFmtId="0" fontId="9" fillId="0" borderId="6" xfId="1" applyFont="1" applyFill="1" applyBorder="1" applyAlignment="1">
      <alignment horizontal="left" vertical="center" wrapText="1"/>
    </xf>
    <xf numFmtId="0" fontId="7" fillId="0" borderId="8" xfId="2" applyFont="1" applyBorder="1" applyAlignment="1">
      <alignment vertical="center" wrapText="1"/>
    </xf>
    <xf numFmtId="0" fontId="3" fillId="0" borderId="0" xfId="2" applyFont="1" applyAlignment="1">
      <alignment horizontal="left" vertical="center" wrapText="1"/>
    </xf>
    <xf numFmtId="0" fontId="5" fillId="0" borderId="0" xfId="2" applyFont="1" applyAlignment="1">
      <alignment horizontal="left" vertical="center" wrapText="1"/>
    </xf>
    <xf numFmtId="0" fontId="17" fillId="0" borderId="0" xfId="2" applyFont="1" applyAlignment="1">
      <alignment horizontal="left" vertical="center" wrapText="1"/>
    </xf>
    <xf numFmtId="0" fontId="14" fillId="0" borderId="11" xfId="2" applyFont="1" applyBorder="1" applyAlignment="1">
      <alignment horizontal="left" vertical="center" wrapText="1"/>
    </xf>
    <xf numFmtId="0" fontId="16" fillId="0" borderId="12" xfId="2" applyFont="1" applyBorder="1" applyAlignment="1">
      <alignment horizontal="left" vertical="center" wrapText="1"/>
    </xf>
    <xf numFmtId="0" fontId="17" fillId="0" borderId="12" xfId="2" applyFont="1" applyBorder="1" applyAlignment="1">
      <alignment horizontal="left" vertical="center" wrapText="1"/>
    </xf>
    <xf numFmtId="0" fontId="18" fillId="4" borderId="12" xfId="2" applyFont="1" applyFill="1" applyBorder="1" applyAlignment="1">
      <alignment horizontal="left" vertical="center" wrapText="1"/>
    </xf>
    <xf numFmtId="0" fontId="6" fillId="0" borderId="2" xfId="2" applyFont="1" applyBorder="1" applyAlignment="1">
      <alignment vertical="center"/>
    </xf>
    <xf numFmtId="0" fontId="6" fillId="5" borderId="4" xfId="2" applyFont="1" applyFill="1" applyBorder="1" applyAlignment="1">
      <alignment horizontal="left" vertical="center"/>
    </xf>
    <xf numFmtId="0" fontId="6" fillId="2" borderId="8" xfId="2" applyFont="1" applyFill="1" applyBorder="1" applyAlignment="1">
      <alignment vertical="center"/>
    </xf>
    <xf numFmtId="0" fontId="3" fillId="0" borderId="8" xfId="2" applyFont="1" applyBorder="1" applyAlignment="1">
      <alignment horizontal="left" vertical="center"/>
    </xf>
    <xf numFmtId="0" fontId="6" fillId="5" borderId="8" xfId="2" applyFont="1" applyFill="1" applyBorder="1" applyAlignment="1">
      <alignment horizontal="left" vertical="center"/>
    </xf>
    <xf numFmtId="0" fontId="17" fillId="0" borderId="8" xfId="2" applyFont="1" applyBorder="1" applyAlignment="1">
      <alignment horizontal="left" vertical="center" wrapText="1"/>
    </xf>
    <xf numFmtId="0" fontId="6" fillId="5" borderId="10" xfId="2" applyFont="1" applyFill="1" applyBorder="1" applyAlignment="1">
      <alignment horizontal="left" vertical="center"/>
    </xf>
    <xf numFmtId="0" fontId="14" fillId="0" borderId="0" xfId="2" applyFont="1" applyAlignment="1">
      <alignment horizontal="left" vertical="center" wrapText="1"/>
    </xf>
    <xf numFmtId="0" fontId="18" fillId="4" borderId="0" xfId="2" applyFont="1" applyFill="1" applyAlignment="1">
      <alignment horizontal="left" vertical="center" wrapText="1"/>
    </xf>
    <xf numFmtId="0" fontId="6" fillId="2" borderId="0" xfId="2" applyFont="1" applyFill="1" applyAlignment="1">
      <alignment horizontal="left" vertical="center"/>
    </xf>
    <xf numFmtId="0" fontId="3" fillId="0" borderId="6" xfId="2" applyFont="1" applyBorder="1" applyAlignment="1">
      <alignment horizontal="left" vertical="center" wrapText="1"/>
    </xf>
    <xf numFmtId="0" fontId="5" fillId="0" borderId="6" xfId="2" applyFont="1" applyBorder="1" applyAlignment="1">
      <alignment horizontal="left" vertical="center" wrapText="1"/>
    </xf>
    <xf numFmtId="0" fontId="4" fillId="0" borderId="8" xfId="2" applyFont="1" applyBorder="1" applyAlignment="1">
      <alignment horizontal="left" vertical="center"/>
    </xf>
    <xf numFmtId="0" fontId="5" fillId="0" borderId="8" xfId="2" applyFont="1" applyBorder="1" applyAlignment="1">
      <alignment horizontal="left" vertical="center"/>
    </xf>
    <xf numFmtId="0" fontId="6" fillId="2" borderId="8" xfId="2" applyFont="1" applyFill="1" applyBorder="1" applyAlignment="1">
      <alignment horizontal="left" vertical="center"/>
    </xf>
    <xf numFmtId="0" fontId="3" fillId="0" borderId="10" xfId="2" applyFont="1" applyBorder="1" applyAlignment="1">
      <alignment horizontal="left" vertical="center"/>
    </xf>
    <xf numFmtId="0" fontId="3" fillId="0" borderId="5" xfId="2" applyFont="1" applyBorder="1" applyAlignment="1">
      <alignment horizontal="left" vertical="center"/>
    </xf>
    <xf numFmtId="0" fontId="4" fillId="0" borderId="6" xfId="2" applyFont="1" applyBorder="1" applyAlignment="1">
      <alignment horizontal="left" vertical="center"/>
    </xf>
    <xf numFmtId="0" fontId="3" fillId="0" borderId="6" xfId="2" applyFont="1" applyBorder="1" applyAlignment="1">
      <alignment horizontal="left" vertical="center"/>
    </xf>
    <xf numFmtId="0" fontId="8" fillId="0" borderId="8" xfId="1" applyFont="1" applyFill="1" applyBorder="1" applyAlignment="1">
      <alignment horizontal="left" vertical="center" wrapText="1" indent="1"/>
    </xf>
    <xf numFmtId="0" fontId="8" fillId="0" borderId="8" xfId="1" applyFont="1" applyFill="1" applyBorder="1" applyAlignment="1">
      <alignment horizontal="left" vertical="center" wrapText="1" indent="2"/>
    </xf>
    <xf numFmtId="0" fontId="3" fillId="0" borderId="7" xfId="2" applyFont="1" applyBorder="1" applyAlignment="1">
      <alignment horizontal="left" vertical="center"/>
    </xf>
    <xf numFmtId="0" fontId="16" fillId="0" borderId="8" xfId="2" applyFont="1" applyBorder="1" applyAlignment="1">
      <alignment horizontal="left" vertical="center" wrapText="1"/>
    </xf>
    <xf numFmtId="0" fontId="18" fillId="4" borderId="8" xfId="2" applyFont="1" applyFill="1" applyBorder="1" applyAlignment="1">
      <alignment horizontal="left" vertical="center" wrapText="1"/>
    </xf>
    <xf numFmtId="0" fontId="8" fillId="0" borderId="10" xfId="1" applyFont="1" applyFill="1" applyBorder="1" applyAlignment="1">
      <alignment horizontal="left" vertical="center" wrapText="1" indent="1"/>
    </xf>
    <xf numFmtId="0" fontId="8" fillId="0" borderId="8" xfId="1" applyFont="1" applyFill="1" applyBorder="1" applyAlignment="1">
      <alignment horizontal="left" vertical="center" wrapText="1" indent="3"/>
    </xf>
    <xf numFmtId="0" fontId="8" fillId="0" borderId="10" xfId="1" applyFont="1" applyFill="1" applyBorder="1" applyAlignment="1">
      <alignment horizontal="left" vertical="center" wrapText="1" indent="3"/>
    </xf>
    <xf numFmtId="0" fontId="17" fillId="0" borderId="10" xfId="2" applyFont="1" applyBorder="1" applyAlignment="1">
      <alignment horizontal="left" vertical="center" wrapText="1"/>
    </xf>
    <xf numFmtId="0" fontId="7" fillId="0" borderId="8" xfId="2" applyFont="1" applyBorder="1" applyAlignment="1">
      <alignment horizontal="left" vertical="center" indent="1"/>
    </xf>
    <xf numFmtId="0" fontId="7" fillId="0" borderId="8" xfId="2" applyFont="1" applyBorder="1" applyAlignment="1">
      <alignment horizontal="left" vertical="center" indent="3"/>
    </xf>
    <xf numFmtId="0" fontId="10" fillId="3" borderId="8" xfId="2" applyFont="1" applyFill="1" applyBorder="1" applyAlignment="1">
      <alignment vertical="center"/>
    </xf>
    <xf numFmtId="0" fontId="8" fillId="0" borderId="8" xfId="1" applyFont="1" applyFill="1" applyBorder="1" applyAlignment="1">
      <alignment horizontal="left" vertical="center" wrapText="1"/>
    </xf>
    <xf numFmtId="0" fontId="5" fillId="0" borderId="5" xfId="2" applyFont="1" applyBorder="1" applyAlignment="1">
      <alignment horizontal="left" vertical="center"/>
    </xf>
    <xf numFmtId="0" fontId="5" fillId="0" borderId="7" xfId="2" applyFont="1" applyBorder="1" applyAlignment="1">
      <alignment horizontal="left" vertical="center"/>
    </xf>
    <xf numFmtId="0" fontId="14" fillId="0" borderId="7" xfId="2" applyFont="1" applyBorder="1" applyAlignment="1">
      <alignment horizontal="left" vertical="center"/>
    </xf>
    <xf numFmtId="0" fontId="6" fillId="0" borderId="14" xfId="2" applyFont="1" applyBorder="1" applyAlignment="1">
      <alignment horizontal="left" vertical="center"/>
    </xf>
    <xf numFmtId="0" fontId="6" fillId="0" borderId="15" xfId="2" applyFont="1" applyBorder="1" applyAlignment="1">
      <alignment horizontal="left" vertical="center"/>
    </xf>
    <xf numFmtId="0" fontId="17" fillId="0" borderId="15" xfId="2" applyFont="1" applyBorder="1" applyAlignment="1">
      <alignment horizontal="left" vertical="center" wrapText="1"/>
    </xf>
    <xf numFmtId="0" fontId="7" fillId="3" borderId="15" xfId="2" applyFont="1" applyFill="1" applyBorder="1" applyAlignment="1">
      <alignment vertical="center" wrapText="1"/>
    </xf>
    <xf numFmtId="0" fontId="6" fillId="5" borderId="15" xfId="2" applyFont="1" applyFill="1" applyBorder="1" applyAlignment="1">
      <alignment horizontal="left" vertical="center"/>
    </xf>
    <xf numFmtId="0" fontId="8" fillId="0" borderId="15" xfId="1" applyFont="1" applyFill="1" applyBorder="1" applyAlignment="1">
      <alignment horizontal="left" vertical="center" wrapText="1" indent="3"/>
    </xf>
    <xf numFmtId="0" fontId="10" fillId="0" borderId="8" xfId="2" applyFont="1" applyBorder="1" applyAlignment="1">
      <alignment horizontal="left" vertical="center" wrapText="1"/>
    </xf>
    <xf numFmtId="0" fontId="6" fillId="0" borderId="7" xfId="0" applyFont="1" applyBorder="1"/>
    <xf numFmtId="0" fontId="6" fillId="0" borderId="8" xfId="0" applyFont="1" applyBorder="1"/>
    <xf numFmtId="0" fontId="17" fillId="0" borderId="8" xfId="2" applyFont="1" applyBorder="1" applyAlignment="1">
      <alignment horizontal="left" vertical="center"/>
    </xf>
    <xf numFmtId="0" fontId="6" fillId="0" borderId="8" xfId="0" applyFont="1" applyBorder="1" applyAlignment="1">
      <alignment wrapText="1"/>
    </xf>
    <xf numFmtId="0" fontId="18" fillId="0" borderId="8" xfId="2" applyFont="1" applyBorder="1" applyAlignment="1">
      <alignment horizontal="left" vertical="center" wrapText="1"/>
    </xf>
    <xf numFmtId="0" fontId="5" fillId="0" borderId="5" xfId="2" applyFont="1" applyBorder="1" applyAlignment="1">
      <alignment horizontal="left" vertical="center" wrapText="1"/>
    </xf>
    <xf numFmtId="0" fontId="4" fillId="0" borderId="6" xfId="2" applyFont="1" applyBorder="1" applyAlignment="1">
      <alignment horizontal="left" vertical="center" wrapText="1"/>
    </xf>
    <xf numFmtId="0" fontId="7" fillId="0" borderId="8" xfId="2" applyFont="1" applyBorder="1" applyAlignment="1">
      <alignment vertical="center"/>
    </xf>
    <xf numFmtId="0" fontId="15" fillId="0" borderId="8" xfId="0" applyFont="1" applyBorder="1" applyAlignment="1">
      <alignment vertical="center"/>
    </xf>
    <xf numFmtId="0" fontId="15" fillId="0" borderId="8" xfId="0" applyFont="1" applyBorder="1" applyAlignment="1">
      <alignment vertical="center" wrapText="1"/>
    </xf>
    <xf numFmtId="0" fontId="6" fillId="0" borderId="8" xfId="0" applyFont="1" applyBorder="1" applyAlignment="1">
      <alignment vertical="center"/>
    </xf>
    <xf numFmtId="0" fontId="4" fillId="0" borderId="6" xfId="2" applyFont="1" applyBorder="1" applyAlignment="1">
      <alignment vertical="center"/>
    </xf>
    <xf numFmtId="0" fontId="7" fillId="3" borderId="8" xfId="2" applyFont="1" applyFill="1" applyBorder="1" applyAlignment="1">
      <alignment horizontal="center" vertical="center" wrapText="1"/>
    </xf>
    <xf numFmtId="0" fontId="6" fillId="0" borderId="8" xfId="2" applyFont="1" applyBorder="1" applyAlignment="1">
      <alignment horizontal="center" vertical="center"/>
    </xf>
    <xf numFmtId="0" fontId="17" fillId="0" borderId="0" xfId="2" applyFont="1" applyAlignment="1">
      <alignment horizontal="left" vertical="center"/>
    </xf>
    <xf numFmtId="0" fontId="15" fillId="0" borderId="0" xfId="2" applyFont="1" applyAlignment="1">
      <alignment horizontal="left" vertical="center"/>
    </xf>
    <xf numFmtId="0" fontId="14" fillId="0" borderId="0" xfId="2" applyFont="1" applyAlignment="1">
      <alignment horizontal="left" vertical="center"/>
    </xf>
    <xf numFmtId="0" fontId="27" fillId="0" borderId="0" xfId="2" applyFont="1" applyAlignment="1">
      <alignment vertical="center"/>
    </xf>
    <xf numFmtId="0" fontId="15" fillId="0" borderId="0" xfId="2" applyFont="1" applyAlignment="1">
      <alignment vertical="center"/>
    </xf>
    <xf numFmtId="164" fontId="6" fillId="0" borderId="0" xfId="5" applyFont="1" applyFill="1" applyAlignment="1">
      <alignment horizontal="left" vertical="center"/>
    </xf>
    <xf numFmtId="164" fontId="15" fillId="0" borderId="0" xfId="5" applyFont="1" applyFill="1" applyAlignment="1">
      <alignment horizontal="left" vertical="center"/>
    </xf>
    <xf numFmtId="0" fontId="15" fillId="8" borderId="27" xfId="2" applyFont="1" applyFill="1" applyBorder="1" applyAlignment="1">
      <alignment vertical="center"/>
    </xf>
    <xf numFmtId="0" fontId="15" fillId="6" borderId="28" xfId="2" applyFont="1" applyFill="1" applyBorder="1" applyAlignment="1">
      <alignment vertical="center"/>
    </xf>
    <xf numFmtId="0" fontId="15" fillId="8" borderId="29" xfId="2" applyFont="1" applyFill="1" applyBorder="1" applyAlignment="1">
      <alignment vertical="center"/>
    </xf>
    <xf numFmtId="165" fontId="15" fillId="0" borderId="0" xfId="5" applyNumberFormat="1" applyFont="1" applyFill="1" applyAlignment="1">
      <alignment horizontal="left" vertical="center"/>
    </xf>
    <xf numFmtId="0" fontId="6" fillId="0" borderId="0" xfId="6" applyFont="1"/>
    <xf numFmtId="0" fontId="7" fillId="0" borderId="30" xfId="2" applyFont="1" applyBorder="1" applyAlignment="1" applyProtection="1">
      <alignment vertical="center"/>
      <protection locked="0"/>
    </xf>
    <xf numFmtId="0" fontId="15" fillId="0" borderId="31" xfId="2" applyFont="1" applyBorder="1" applyAlignment="1">
      <alignment horizontal="left" vertical="center"/>
    </xf>
    <xf numFmtId="0" fontId="7" fillId="0" borderId="32" xfId="2" applyFont="1" applyBorder="1" applyAlignment="1">
      <alignment vertical="center"/>
    </xf>
    <xf numFmtId="0" fontId="15" fillId="0" borderId="33" xfId="2" applyFont="1" applyBorder="1" applyAlignment="1">
      <alignment horizontal="left" vertical="center"/>
    </xf>
    <xf numFmtId="0" fontId="6" fillId="0" borderId="0" xfId="2" applyFont="1" applyAlignment="1">
      <alignment horizontal="right" vertical="center"/>
    </xf>
    <xf numFmtId="0" fontId="41" fillId="0" borderId="0" xfId="7" applyFont="1"/>
    <xf numFmtId="164" fontId="6" fillId="0" borderId="0" xfId="5" applyFont="1"/>
    <xf numFmtId="0" fontId="14" fillId="9" borderId="31" xfId="6" applyFont="1" applyFill="1" applyBorder="1" applyAlignment="1">
      <alignment vertical="center"/>
    </xf>
    <xf numFmtId="0" fontId="16" fillId="0" borderId="0" xfId="2" applyFont="1" applyAlignment="1">
      <alignment vertical="center"/>
    </xf>
    <xf numFmtId="164" fontId="6" fillId="0" borderId="0" xfId="5" applyFont="1" applyAlignment="1">
      <alignment horizontal="right"/>
    </xf>
    <xf numFmtId="164" fontId="6" fillId="0" borderId="0" xfId="6" applyNumberFormat="1" applyFont="1"/>
    <xf numFmtId="0" fontId="41" fillId="0" borderId="0" xfId="7" applyNumberFormat="1" applyFont="1"/>
    <xf numFmtId="43" fontId="6" fillId="0" borderId="0" xfId="6" applyNumberFormat="1" applyFont="1"/>
    <xf numFmtId="0" fontId="15" fillId="0" borderId="0" xfId="6" applyFont="1"/>
    <xf numFmtId="0" fontId="42" fillId="0" borderId="40" xfId="6" applyFont="1" applyBorder="1"/>
    <xf numFmtId="164" fontId="14" fillId="0" borderId="41" xfId="5" applyFont="1" applyBorder="1"/>
    <xf numFmtId="0" fontId="43" fillId="0" borderId="0" xfId="6" applyFont="1"/>
    <xf numFmtId="0" fontId="14" fillId="6" borderId="0" xfId="6" applyFont="1" applyFill="1" applyAlignment="1">
      <alignment vertical="center"/>
    </xf>
    <xf numFmtId="0" fontId="15" fillId="6" borderId="0" xfId="2" applyFont="1" applyFill="1" applyAlignment="1">
      <alignment horizontal="left" vertical="center"/>
    </xf>
    <xf numFmtId="164" fontId="15" fillId="6" borderId="0" xfId="5" applyFont="1" applyFill="1" applyBorder="1" applyAlignment="1">
      <alignment horizontal="left" vertical="center"/>
    </xf>
    <xf numFmtId="0" fontId="14" fillId="6" borderId="25" xfId="2" applyFont="1" applyFill="1" applyBorder="1" applyAlignment="1">
      <alignment horizontal="left" vertical="center"/>
    </xf>
    <xf numFmtId="164" fontId="14" fillId="6" borderId="25" xfId="5" applyFont="1" applyFill="1" applyBorder="1" applyAlignment="1">
      <alignment horizontal="left" vertical="center"/>
    </xf>
    <xf numFmtId="0" fontId="15" fillId="6" borderId="25" xfId="2" applyFont="1" applyFill="1" applyBorder="1" applyAlignment="1">
      <alignment horizontal="left" vertical="center"/>
    </xf>
    <xf numFmtId="164" fontId="15" fillId="6" borderId="25" xfId="5" applyFont="1" applyFill="1" applyBorder="1" applyAlignment="1">
      <alignment horizontal="left" vertical="center"/>
    </xf>
    <xf numFmtId="0" fontId="15" fillId="6" borderId="25" xfId="6" applyFont="1" applyFill="1" applyBorder="1"/>
    <xf numFmtId="0" fontId="15" fillId="6" borderId="42" xfId="2" applyFont="1" applyFill="1" applyBorder="1" applyAlignment="1">
      <alignment horizontal="left" vertical="center"/>
    </xf>
    <xf numFmtId="164" fontId="15" fillId="6" borderId="42" xfId="5" applyFont="1" applyFill="1" applyBorder="1" applyAlignment="1">
      <alignment horizontal="left" vertical="center"/>
    </xf>
    <xf numFmtId="43" fontId="43" fillId="0" borderId="0" xfId="6" applyNumberFormat="1" applyFont="1"/>
    <xf numFmtId="165" fontId="43" fillId="0" borderId="0" xfId="6" applyNumberFormat="1" applyFont="1"/>
    <xf numFmtId="0" fontId="14" fillId="0" borderId="44" xfId="6" applyFont="1" applyBorder="1"/>
    <xf numFmtId="164" fontId="14" fillId="0" borderId="0" xfId="5" applyFont="1" applyBorder="1"/>
    <xf numFmtId="0" fontId="14" fillId="0" borderId="0" xfId="6" applyFont="1"/>
    <xf numFmtId="0" fontId="14" fillId="0" borderId="40" xfId="6" applyFont="1" applyBorder="1"/>
    <xf numFmtId="165" fontId="6" fillId="0" borderId="0" xfId="5" applyNumberFormat="1" applyFont="1"/>
    <xf numFmtId="0" fontId="47" fillId="0" borderId="0" xfId="2" applyFont="1" applyAlignment="1">
      <alignment horizontal="left" vertical="center"/>
    </xf>
    <xf numFmtId="0" fontId="48" fillId="0" borderId="0" xfId="2" applyFont="1" applyAlignment="1">
      <alignment horizontal="left" vertical="center"/>
    </xf>
    <xf numFmtId="0" fontId="49" fillId="0" borderId="0" xfId="2" applyFont="1" applyAlignment="1">
      <alignment horizontal="left" vertical="center"/>
    </xf>
    <xf numFmtId="0" fontId="49" fillId="3" borderId="45" xfId="2" applyFont="1" applyFill="1" applyBorder="1" applyAlignment="1">
      <alignment horizontal="left" vertical="center"/>
    </xf>
    <xf numFmtId="0" fontId="6" fillId="10" borderId="0" xfId="2" applyFont="1" applyFill="1" applyAlignment="1">
      <alignment horizontal="left" vertical="center"/>
    </xf>
    <xf numFmtId="0" fontId="50" fillId="2" borderId="45" xfId="2" applyFont="1" applyFill="1" applyBorder="1" applyAlignment="1">
      <alignment horizontal="left" vertical="center"/>
    </xf>
    <xf numFmtId="0" fontId="50" fillId="0" borderId="45" xfId="2" applyFont="1" applyBorder="1" applyAlignment="1">
      <alignment horizontal="left" vertical="center"/>
    </xf>
    <xf numFmtId="0" fontId="48" fillId="0" borderId="0" xfId="2" quotePrefix="1" applyFont="1" applyAlignment="1">
      <alignment horizontal="left" vertical="center"/>
    </xf>
    <xf numFmtId="0" fontId="24" fillId="0" borderId="0" xfId="2" applyFont="1" applyAlignment="1" applyProtection="1">
      <alignment vertical="center"/>
      <protection locked="0"/>
    </xf>
    <xf numFmtId="0" fontId="48" fillId="0" borderId="0" xfId="2" applyFont="1" applyAlignment="1">
      <alignment vertical="center"/>
    </xf>
    <xf numFmtId="0" fontId="51" fillId="0" borderId="0" xfId="2" applyFont="1" applyAlignment="1">
      <alignment horizontal="left" vertical="center"/>
    </xf>
    <xf numFmtId="0" fontId="4" fillId="0" borderId="31" xfId="2" applyFont="1" applyBorder="1" applyAlignment="1" applyProtection="1">
      <alignment horizontal="left" vertical="center"/>
      <protection locked="0"/>
    </xf>
    <xf numFmtId="0" fontId="3" fillId="0" borderId="31" xfId="2" applyFont="1" applyBorder="1" applyAlignment="1">
      <alignment horizontal="left" vertical="center"/>
    </xf>
    <xf numFmtId="0" fontId="4" fillId="0" borderId="31" xfId="2" applyFont="1" applyBorder="1" applyAlignment="1">
      <alignment horizontal="left" vertical="center"/>
    </xf>
    <xf numFmtId="0" fontId="5" fillId="0" borderId="31" xfId="2" applyFont="1" applyBorder="1" applyAlignment="1">
      <alignment horizontal="left" vertical="center"/>
    </xf>
    <xf numFmtId="0" fontId="52" fillId="0" borderId="39" xfId="2" applyFont="1" applyBorder="1" applyAlignment="1">
      <alignment vertical="center"/>
    </xf>
    <xf numFmtId="0" fontId="16" fillId="0" borderId="30" xfId="2" applyFont="1" applyBorder="1" applyAlignment="1" applyProtection="1">
      <alignment vertical="center"/>
      <protection locked="0"/>
    </xf>
    <xf numFmtId="0" fontId="6" fillId="0" borderId="31" xfId="2" applyFont="1" applyBorder="1" applyAlignment="1">
      <alignment horizontal="left" vertical="center"/>
    </xf>
    <xf numFmtId="0" fontId="7" fillId="0" borderId="31" xfId="2" applyFont="1" applyBorder="1" applyAlignment="1">
      <alignment horizontal="left" vertical="center"/>
    </xf>
    <xf numFmtId="0" fontId="53" fillId="0" borderId="0" xfId="2" applyFont="1" applyAlignment="1">
      <alignment horizontal="left" vertical="center"/>
    </xf>
    <xf numFmtId="0" fontId="7" fillId="0" borderId="39" xfId="2" applyFont="1" applyBorder="1" applyAlignment="1" applyProtection="1">
      <alignment horizontal="left" vertical="center" indent="2"/>
      <protection locked="0"/>
    </xf>
    <xf numFmtId="0" fontId="7" fillId="3" borderId="46" xfId="2" applyFont="1" applyFill="1" applyBorder="1" applyAlignment="1">
      <alignment vertical="center"/>
    </xf>
    <xf numFmtId="0" fontId="15" fillId="2" borderId="47" xfId="2" applyFont="1" applyFill="1" applyBorder="1" applyAlignment="1">
      <alignment horizontal="left" vertical="center"/>
    </xf>
    <xf numFmtId="0" fontId="7" fillId="0" borderId="46" xfId="2" applyFont="1" applyBorder="1" applyAlignment="1">
      <alignment vertical="center"/>
    </xf>
    <xf numFmtId="0" fontId="7" fillId="0" borderId="30" xfId="2" applyFont="1" applyBorder="1" applyAlignment="1" applyProtection="1">
      <alignment horizontal="left" vertical="center" indent="2"/>
      <protection locked="0"/>
    </xf>
    <xf numFmtId="0" fontId="15" fillId="2" borderId="33" xfId="2" applyFont="1" applyFill="1" applyBorder="1" applyAlignment="1">
      <alignment horizontal="left" vertical="center"/>
    </xf>
    <xf numFmtId="166" fontId="7" fillId="3" borderId="46" xfId="2" applyNumberFormat="1" applyFont="1" applyFill="1" applyBorder="1" applyAlignment="1">
      <alignment vertical="center"/>
    </xf>
    <xf numFmtId="0" fontId="6" fillId="11" borderId="44" xfId="2" applyFont="1" applyFill="1" applyBorder="1" applyAlignment="1">
      <alignment horizontal="left" vertical="center"/>
    </xf>
    <xf numFmtId="0" fontId="7" fillId="0" borderId="39" xfId="2" applyFont="1" applyBorder="1" applyAlignment="1" applyProtection="1">
      <alignment horizontal="left" vertical="center" wrapText="1" indent="2"/>
      <protection locked="0"/>
    </xf>
    <xf numFmtId="0" fontId="7" fillId="3" borderId="0" xfId="2" applyFont="1" applyFill="1" applyAlignment="1">
      <alignment vertical="center"/>
    </xf>
    <xf numFmtId="166" fontId="7" fillId="3" borderId="0" xfId="2" applyNumberFormat="1" applyFont="1" applyFill="1" applyAlignment="1">
      <alignment vertical="center"/>
    </xf>
    <xf numFmtId="0" fontId="54" fillId="3" borderId="28" xfId="2" applyFont="1" applyFill="1" applyBorder="1" applyAlignment="1">
      <alignment vertical="center"/>
    </xf>
    <xf numFmtId="0" fontId="7" fillId="0" borderId="48" xfId="2" applyFont="1" applyBorder="1" applyAlignment="1" applyProtection="1">
      <alignment horizontal="left" vertical="center" wrapText="1" indent="2"/>
      <protection locked="0"/>
    </xf>
    <xf numFmtId="0" fontId="15" fillId="0" borderId="25" xfId="2" applyFont="1" applyBorder="1" applyAlignment="1">
      <alignment horizontal="left" vertical="center"/>
    </xf>
    <xf numFmtId="0" fontId="15" fillId="2" borderId="25" xfId="2" applyFont="1" applyFill="1" applyBorder="1" applyAlignment="1">
      <alignment horizontal="left" vertical="center"/>
    </xf>
    <xf numFmtId="0" fontId="15" fillId="2" borderId="0" xfId="2" applyFont="1" applyFill="1" applyAlignment="1">
      <alignment horizontal="left" vertical="center"/>
    </xf>
    <xf numFmtId="0" fontId="15" fillId="0" borderId="48" xfId="2" applyFont="1" applyBorder="1" applyAlignment="1">
      <alignment horizontal="left" vertical="center"/>
    </xf>
    <xf numFmtId="0" fontId="15" fillId="2" borderId="49" xfId="2" applyFont="1" applyFill="1" applyBorder="1" applyAlignment="1">
      <alignment horizontal="left" vertical="center"/>
    </xf>
    <xf numFmtId="0" fontId="22" fillId="3" borderId="31" xfId="3" applyFont="1" applyFill="1" applyBorder="1" applyAlignment="1">
      <alignment vertical="center"/>
    </xf>
    <xf numFmtId="0" fontId="55" fillId="2" borderId="31" xfId="2" applyFont="1" applyFill="1" applyBorder="1" applyAlignment="1">
      <alignment vertical="center"/>
    </xf>
    <xf numFmtId="0" fontId="23" fillId="0" borderId="50" xfId="4" applyFont="1" applyFill="1" applyBorder="1" applyAlignment="1" applyProtection="1">
      <alignment vertical="center"/>
      <protection locked="0"/>
    </xf>
    <xf numFmtId="0" fontId="6" fillId="0" borderId="51" xfId="2" applyFont="1" applyBorder="1" applyAlignment="1">
      <alignment horizontal="left" vertical="center"/>
    </xf>
    <xf numFmtId="0" fontId="7" fillId="0" borderId="0" xfId="2" applyFont="1" applyAlignment="1">
      <alignment vertical="center"/>
    </xf>
    <xf numFmtId="0" fontId="6" fillId="0" borderId="44" xfId="2" applyFont="1" applyBorder="1" applyAlignment="1">
      <alignment horizontal="left" vertical="center"/>
    </xf>
    <xf numFmtId="0" fontId="55" fillId="0" borderId="0" xfId="2" applyFont="1" applyAlignment="1">
      <alignment vertical="center"/>
    </xf>
    <xf numFmtId="0" fontId="52" fillId="0" borderId="0" xfId="2" applyFont="1" applyAlignment="1">
      <alignment vertical="center"/>
    </xf>
    <xf numFmtId="0" fontId="7" fillId="0" borderId="0" xfId="2" applyFont="1" applyAlignment="1">
      <alignment horizontal="left" vertical="center" indent="1"/>
    </xf>
    <xf numFmtId="0" fontId="7" fillId="3" borderId="38" xfId="2" applyFont="1" applyFill="1" applyBorder="1" applyAlignment="1">
      <alignment vertical="center" wrapText="1"/>
    </xf>
    <xf numFmtId="0" fontId="55" fillId="2" borderId="38" xfId="2" applyFont="1" applyFill="1" applyBorder="1" applyAlignment="1">
      <alignment vertical="center"/>
    </xf>
    <xf numFmtId="0" fontId="7" fillId="0" borderId="31" xfId="2" applyFont="1" applyBorder="1" applyAlignment="1">
      <alignment horizontal="left" vertical="center" indent="1"/>
    </xf>
    <xf numFmtId="0" fontId="37" fillId="3" borderId="28" xfId="3" applyFont="1" applyFill="1" applyBorder="1" applyAlignment="1">
      <alignment vertical="center" wrapText="1"/>
    </xf>
    <xf numFmtId="0" fontId="55" fillId="2" borderId="0" xfId="2" applyFont="1" applyFill="1" applyAlignment="1">
      <alignment vertical="center"/>
    </xf>
    <xf numFmtId="0" fontId="10" fillId="0" borderId="39" xfId="2" applyFont="1" applyBorder="1" applyAlignment="1" applyProtection="1">
      <alignment horizontal="left" vertical="center" indent="2"/>
      <protection locked="0"/>
    </xf>
    <xf numFmtId="0" fontId="7" fillId="0" borderId="39" xfId="2" applyFont="1" applyBorder="1" applyAlignment="1" applyProtection="1">
      <alignment horizontal="left" vertical="center" indent="4"/>
      <protection locked="0"/>
    </xf>
    <xf numFmtId="0" fontId="7" fillId="0" borderId="39" xfId="2" applyFont="1" applyBorder="1" applyAlignment="1" applyProtection="1">
      <alignment horizontal="left" vertical="center" indent="6"/>
      <protection locked="0"/>
    </xf>
    <xf numFmtId="0" fontId="15" fillId="0" borderId="52" xfId="2" applyFont="1" applyBorder="1" applyAlignment="1">
      <alignment horizontal="left" vertical="center"/>
    </xf>
    <xf numFmtId="0" fontId="15" fillId="2" borderId="28" xfId="2" applyFont="1" applyFill="1" applyBorder="1" applyAlignment="1">
      <alignment horizontal="left" vertical="center"/>
    </xf>
    <xf numFmtId="0" fontId="56" fillId="0" borderId="25" xfId="4" applyFont="1" applyFill="1" applyBorder="1" applyAlignment="1" applyProtection="1">
      <alignment horizontal="left" vertical="center" indent="2"/>
      <protection locked="0"/>
    </xf>
    <xf numFmtId="0" fontId="7" fillId="3" borderId="25" xfId="2" applyFont="1" applyFill="1" applyBorder="1" applyAlignment="1">
      <alignment vertical="center"/>
    </xf>
    <xf numFmtId="0" fontId="7" fillId="0" borderId="0" xfId="2" applyFont="1" applyAlignment="1" applyProtection="1">
      <alignment horizontal="left" vertical="center" indent="4"/>
      <protection locked="0"/>
    </xf>
    <xf numFmtId="167" fontId="7" fillId="3" borderId="0" xfId="5" applyNumberFormat="1" applyFont="1" applyFill="1" applyBorder="1" applyAlignment="1">
      <alignment vertical="center"/>
    </xf>
    <xf numFmtId="0" fontId="7" fillId="0" borderId="31" xfId="2" applyFont="1" applyBorder="1" applyAlignment="1" applyProtection="1">
      <alignment horizontal="left" vertical="center" indent="4"/>
      <protection locked="0"/>
    </xf>
    <xf numFmtId="0" fontId="37" fillId="3" borderId="31" xfId="3" applyFont="1" applyFill="1" applyBorder="1" applyAlignment="1">
      <alignment vertical="center" wrapText="1"/>
    </xf>
    <xf numFmtId="0" fontId="15" fillId="2" borderId="31" xfId="2" applyFont="1" applyFill="1" applyBorder="1" applyAlignment="1">
      <alignment horizontal="left" vertical="center"/>
    </xf>
    <xf numFmtId="0" fontId="23" fillId="0" borderId="30" xfId="4" applyFont="1" applyFill="1" applyBorder="1" applyAlignment="1" applyProtection="1">
      <alignment horizontal="left" vertical="center" wrapText="1"/>
      <protection locked="0"/>
    </xf>
    <xf numFmtId="0" fontId="7" fillId="0" borderId="31" xfId="2" applyFont="1" applyBorder="1" applyAlignment="1">
      <alignment vertical="center"/>
    </xf>
    <xf numFmtId="0" fontId="7" fillId="0" borderId="30" xfId="2" applyFont="1" applyBorder="1" applyAlignment="1" applyProtection="1">
      <alignment horizontal="left" vertical="center" indent="4"/>
      <protection locked="0"/>
    </xf>
    <xf numFmtId="0" fontId="16" fillId="0" borderId="51" xfId="2" applyFont="1" applyBorder="1" applyAlignment="1" applyProtection="1">
      <alignment vertical="center"/>
      <protection locked="0"/>
    </xf>
    <xf numFmtId="0" fontId="20" fillId="0" borderId="44" xfId="2" applyFont="1" applyBorder="1" applyAlignment="1">
      <alignment horizontal="left" vertical="center"/>
    </xf>
    <xf numFmtId="0" fontId="57" fillId="0" borderId="44" xfId="2" applyFont="1" applyBorder="1" applyAlignment="1">
      <alignment vertical="center"/>
    </xf>
    <xf numFmtId="0" fontId="58" fillId="0" borderId="0" xfId="2" applyFont="1" applyAlignment="1">
      <alignment vertical="center"/>
    </xf>
    <xf numFmtId="0" fontId="59" fillId="0" borderId="0" xfId="2" applyFont="1" applyAlignment="1">
      <alignment vertical="center"/>
    </xf>
    <xf numFmtId="0" fontId="6" fillId="3" borderId="0" xfId="2" applyFont="1" applyFill="1" applyAlignment="1">
      <alignment horizontal="right" vertical="center"/>
    </xf>
    <xf numFmtId="0" fontId="7" fillId="6" borderId="0" xfId="2" applyFont="1" applyFill="1" applyAlignment="1">
      <alignment horizontal="left" vertical="center"/>
    </xf>
    <xf numFmtId="0" fontId="6" fillId="6" borderId="0" xfId="2" applyFont="1" applyFill="1" applyAlignment="1">
      <alignment horizontal="left" vertical="center"/>
    </xf>
    <xf numFmtId="0" fontId="6" fillId="6" borderId="0" xfId="2" applyFont="1" applyFill="1" applyAlignment="1">
      <alignment vertical="center"/>
    </xf>
    <xf numFmtId="0" fontId="29" fillId="6" borderId="0" xfId="2" applyFont="1" applyFill="1" applyAlignment="1">
      <alignment vertical="center"/>
    </xf>
    <xf numFmtId="0" fontId="10" fillId="6" borderId="0" xfId="2" applyFont="1" applyFill="1" applyAlignment="1">
      <alignment vertical="center"/>
    </xf>
    <xf numFmtId="0" fontId="62" fillId="0" borderId="0" xfId="6" applyFont="1"/>
    <xf numFmtId="0" fontId="10" fillId="10" borderId="0" xfId="2" applyFont="1" applyFill="1" applyAlignment="1">
      <alignment vertical="center"/>
    </xf>
    <xf numFmtId="0" fontId="22" fillId="10" borderId="0" xfId="4" applyFont="1" applyFill="1" applyBorder="1" applyAlignment="1"/>
    <xf numFmtId="0" fontId="50" fillId="2" borderId="45" xfId="2" applyFont="1" applyFill="1" applyBorder="1" applyAlignment="1">
      <alignment horizontal="left" vertical="center" wrapText="1"/>
    </xf>
    <xf numFmtId="0" fontId="49" fillId="10" borderId="0" xfId="2" applyFont="1" applyFill="1" applyAlignment="1">
      <alignment horizontal="left" vertical="center"/>
    </xf>
    <xf numFmtId="0" fontId="22" fillId="6" borderId="0" xfId="3" applyFont="1" applyFill="1" applyBorder="1" applyAlignment="1"/>
    <xf numFmtId="0" fontId="22" fillId="0" borderId="0" xfId="3" applyFont="1" applyFill="1" applyBorder="1" applyAlignment="1"/>
    <xf numFmtId="0" fontId="20" fillId="6" borderId="58" xfId="2" applyFont="1" applyFill="1" applyBorder="1" applyAlignment="1">
      <alignment vertical="center" wrapText="1"/>
    </xf>
    <xf numFmtId="0" fontId="15" fillId="0" borderId="0" xfId="2" applyFont="1" applyAlignment="1">
      <alignment vertical="center" wrapText="1"/>
    </xf>
    <xf numFmtId="0" fontId="20" fillId="6" borderId="24" xfId="2" applyFont="1" applyFill="1" applyBorder="1" applyAlignment="1">
      <alignment vertical="center" wrapText="1"/>
    </xf>
    <xf numFmtId="0" fontId="15" fillId="6" borderId="25" xfId="2" applyFont="1" applyFill="1" applyBorder="1" applyAlignment="1">
      <alignment vertical="center" wrapText="1"/>
    </xf>
    <xf numFmtId="0" fontId="15" fillId="6" borderId="59" xfId="2" applyFont="1" applyFill="1" applyBorder="1" applyAlignment="1">
      <alignment vertical="center" wrapText="1"/>
    </xf>
    <xf numFmtId="0" fontId="15" fillId="6" borderId="60" xfId="2" applyFont="1" applyFill="1" applyBorder="1" applyAlignment="1">
      <alignment vertical="center" wrapText="1"/>
    </xf>
    <xf numFmtId="0" fontId="15" fillId="6" borderId="0" xfId="2" applyFont="1" applyFill="1" applyAlignment="1">
      <alignment vertical="center" wrapText="1"/>
    </xf>
    <xf numFmtId="0" fontId="17" fillId="6" borderId="60" xfId="2" applyFont="1" applyFill="1" applyBorder="1" applyAlignment="1">
      <alignment vertical="center" wrapText="1"/>
    </xf>
    <xf numFmtId="0" fontId="17" fillId="6" borderId="61" xfId="2" applyFont="1" applyFill="1" applyBorder="1" applyAlignment="1">
      <alignment vertical="center" wrapText="1"/>
    </xf>
    <xf numFmtId="0" fontId="15" fillId="6" borderId="28" xfId="2" applyFont="1" applyFill="1" applyBorder="1" applyAlignment="1">
      <alignment vertical="center" wrapText="1"/>
    </xf>
    <xf numFmtId="0" fontId="15" fillId="0" borderId="37" xfId="2" applyFont="1" applyBorder="1" applyAlignment="1">
      <alignment horizontal="left" vertical="center"/>
    </xf>
    <xf numFmtId="0" fontId="7" fillId="0" borderId="37" xfId="2" applyFont="1" applyBorder="1" applyAlignment="1">
      <alignment vertical="center"/>
    </xf>
    <xf numFmtId="0" fontId="6" fillId="0" borderId="0" xfId="6" applyFont="1" applyAlignment="1">
      <alignment wrapText="1"/>
    </xf>
    <xf numFmtId="0" fontId="10" fillId="0" borderId="8" xfId="2"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15" fillId="0" borderId="8" xfId="0" applyFont="1" applyBorder="1" applyAlignment="1">
      <alignment horizontal="left" vertical="center"/>
    </xf>
    <xf numFmtId="0" fontId="64" fillId="0" borderId="0" xfId="0" applyFont="1"/>
    <xf numFmtId="0" fontId="47" fillId="0" borderId="0" xfId="0" applyFont="1"/>
    <xf numFmtId="0" fontId="47" fillId="0" borderId="9" xfId="0" applyFont="1" applyBorder="1"/>
    <xf numFmtId="0" fontId="47" fillId="0" borderId="10" xfId="0" applyFont="1" applyBorder="1"/>
    <xf numFmtId="0" fontId="47" fillId="0" borderId="8" xfId="0" applyFont="1" applyBorder="1"/>
    <xf numFmtId="0" fontId="42" fillId="0" borderId="9" xfId="0" applyFont="1" applyBorder="1"/>
    <xf numFmtId="0" fontId="42" fillId="0" borderId="0" xfId="0" applyFont="1"/>
    <xf numFmtId="0" fontId="47" fillId="0" borderId="7" xfId="0" applyFont="1" applyBorder="1"/>
    <xf numFmtId="0" fontId="42" fillId="0" borderId="7" xfId="0" applyFont="1" applyBorder="1" applyAlignment="1">
      <alignment horizontal="left" vertical="center" wrapText="1"/>
    </xf>
    <xf numFmtId="0" fontId="42" fillId="0" borderId="7" xfId="0" applyFont="1" applyBorder="1"/>
    <xf numFmtId="0" fontId="47" fillId="0" borderId="15" xfId="0" applyFont="1" applyBorder="1"/>
    <xf numFmtId="168" fontId="47" fillId="0" borderId="10" xfId="0" applyNumberFormat="1" applyFont="1" applyBorder="1"/>
    <xf numFmtId="0" fontId="47" fillId="0" borderId="0" xfId="0" applyFont="1" applyAlignment="1">
      <alignment horizontal="left"/>
    </xf>
    <xf numFmtId="0" fontId="47" fillId="0" borderId="10" xfId="0" applyFont="1" applyBorder="1" applyAlignment="1">
      <alignment horizontal="left"/>
    </xf>
    <xf numFmtId="0" fontId="65" fillId="0" borderId="0" xfId="0" applyFont="1"/>
    <xf numFmtId="0" fontId="47" fillId="0" borderId="8" xfId="0" applyFont="1" applyBorder="1" applyAlignment="1">
      <alignment vertical="center"/>
    </xf>
    <xf numFmtId="0" fontId="42" fillId="0" borderId="7" xfId="0" applyFont="1" applyBorder="1" applyAlignment="1">
      <alignment vertical="center"/>
    </xf>
    <xf numFmtId="0" fontId="58" fillId="6" borderId="0" xfId="2" applyFont="1" applyFill="1" applyAlignment="1">
      <alignment vertical="center"/>
    </xf>
    <xf numFmtId="0" fontId="47" fillId="6" borderId="0" xfId="2" applyFont="1" applyFill="1" applyAlignment="1">
      <alignment horizontal="left" vertical="center"/>
    </xf>
    <xf numFmtId="0" fontId="58" fillId="6" borderId="0" xfId="2" applyFont="1" applyFill="1" applyAlignment="1">
      <alignment horizontal="left" vertical="center"/>
    </xf>
    <xf numFmtId="0" fontId="59" fillId="6" borderId="0" xfId="2" applyFont="1" applyFill="1" applyAlignment="1">
      <alignment horizontal="left" vertical="center"/>
    </xf>
    <xf numFmtId="0" fontId="68" fillId="6" borderId="0" xfId="2" applyFont="1" applyFill="1" applyAlignment="1">
      <alignment horizontal="left" vertical="center"/>
    </xf>
    <xf numFmtId="0" fontId="67" fillId="6" borderId="0" xfId="2" applyFont="1" applyFill="1" applyAlignment="1">
      <alignment vertical="center"/>
    </xf>
    <xf numFmtId="0" fontId="58" fillId="6" borderId="0" xfId="2" applyFont="1" applyFill="1" applyAlignment="1">
      <alignment vertical="center" wrapText="1"/>
    </xf>
    <xf numFmtId="0" fontId="68" fillId="6" borderId="0" xfId="2" applyFont="1" applyFill="1" applyAlignment="1">
      <alignment vertical="center"/>
    </xf>
    <xf numFmtId="0" fontId="59" fillId="6" borderId="0" xfId="2" applyFont="1" applyFill="1" applyAlignment="1">
      <alignment vertical="center"/>
    </xf>
    <xf numFmtId="0" fontId="69" fillId="0" borderId="0" xfId="2" applyFont="1" applyAlignment="1">
      <alignment horizontal="left" vertical="center"/>
    </xf>
    <xf numFmtId="0" fontId="6" fillId="12" borderId="0" xfId="2" applyFont="1" applyFill="1" applyAlignment="1">
      <alignment horizontal="left" vertical="center"/>
    </xf>
    <xf numFmtId="0" fontId="15" fillId="6" borderId="61" xfId="2" applyFont="1" applyFill="1" applyBorder="1" applyAlignment="1">
      <alignment vertical="center" wrapText="1"/>
    </xf>
    <xf numFmtId="0" fontId="47" fillId="0" borderId="28" xfId="0" applyFont="1" applyBorder="1"/>
    <xf numFmtId="0" fontId="7" fillId="3" borderId="10" xfId="2" applyFont="1" applyFill="1" applyBorder="1" applyAlignment="1">
      <alignment horizontal="center" vertical="center" wrapText="1"/>
    </xf>
    <xf numFmtId="0" fontId="6" fillId="0" borderId="10" xfId="2" applyFont="1" applyBorder="1" applyAlignment="1">
      <alignment vertical="center"/>
    </xf>
    <xf numFmtId="0" fontId="16" fillId="0" borderId="0" xfId="2" applyFont="1" applyAlignment="1">
      <alignment horizontal="left" vertical="center" wrapText="1"/>
    </xf>
    <xf numFmtId="0" fontId="58" fillId="6" borderId="0" xfId="2" applyFont="1" applyFill="1" applyAlignment="1">
      <alignment horizontal="left" vertical="center" wrapText="1" indent="2"/>
    </xf>
    <xf numFmtId="0" fontId="16" fillId="0" borderId="0" xfId="2" applyFont="1" applyAlignment="1">
      <alignment horizontal="left" vertical="center"/>
    </xf>
    <xf numFmtId="0" fontId="10" fillId="6" borderId="0" xfId="2" applyFont="1" applyFill="1" applyAlignment="1">
      <alignment horizontal="lef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23" fillId="6" borderId="0" xfId="4" applyFont="1" applyFill="1" applyBorder="1" applyAlignment="1">
      <alignment horizontal="center" vertical="center"/>
    </xf>
    <xf numFmtId="0" fontId="24" fillId="6" borderId="0" xfId="2" applyFont="1" applyFill="1" applyAlignment="1">
      <alignment vertical="center"/>
    </xf>
    <xf numFmtId="0" fontId="10" fillId="0" borderId="0" xfId="2" applyFont="1" applyAlignment="1">
      <alignment vertical="center"/>
    </xf>
    <xf numFmtId="0" fontId="37" fillId="6" borderId="0" xfId="4" applyFont="1" applyFill="1" applyAlignment="1"/>
    <xf numFmtId="0" fontId="38" fillId="6" borderId="0" xfId="6" applyFont="1" applyFill="1" applyAlignment="1">
      <alignment vertical="center"/>
    </xf>
    <xf numFmtId="0" fontId="39" fillId="3" borderId="0" xfId="4" applyFont="1" applyFill="1" applyBorder="1" applyAlignment="1">
      <alignment horizontal="left" vertical="center" wrapText="1"/>
    </xf>
    <xf numFmtId="0" fontId="15" fillId="6" borderId="0" xfId="2" applyFont="1" applyFill="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44" fillId="6" borderId="0" xfId="6" applyFont="1" applyFill="1" applyAlignment="1">
      <alignment vertical="center"/>
    </xf>
    <xf numFmtId="0" fontId="42" fillId="0" borderId="16" xfId="0" applyFont="1" applyBorder="1" applyAlignment="1">
      <alignment horizontal="left" vertical="center" wrapText="1"/>
    </xf>
    <xf numFmtId="0" fontId="7" fillId="10" borderId="8" xfId="2" applyFont="1" applyFill="1" applyBorder="1" applyAlignment="1">
      <alignment vertical="center"/>
    </xf>
    <xf numFmtId="0" fontId="6" fillId="10" borderId="8" xfId="2" applyFont="1" applyFill="1" applyBorder="1" applyAlignment="1">
      <alignment vertical="center"/>
    </xf>
    <xf numFmtId="0" fontId="7" fillId="10" borderId="8" xfId="2" applyFont="1" applyFill="1" applyBorder="1" applyAlignment="1">
      <alignment vertical="center" wrapText="1"/>
    </xf>
    <xf numFmtId="0" fontId="15" fillId="10" borderId="8" xfId="0" applyFont="1" applyFill="1" applyBorder="1" applyAlignment="1">
      <alignment vertical="center"/>
    </xf>
    <xf numFmtId="0" fontId="7" fillId="10" borderId="8" xfId="2" applyFont="1" applyFill="1" applyBorder="1" applyAlignment="1">
      <alignment horizontal="center" vertical="center" wrapText="1"/>
    </xf>
    <xf numFmtId="0" fontId="15" fillId="10" borderId="8" xfId="0" applyFont="1" applyFill="1" applyBorder="1" applyAlignment="1">
      <alignment vertical="center" wrapText="1"/>
    </xf>
    <xf numFmtId="0" fontId="6" fillId="10" borderId="8" xfId="0" applyFont="1" applyFill="1" applyBorder="1" applyAlignment="1">
      <alignment vertical="center"/>
    </xf>
    <xf numFmtId="0" fontId="42" fillId="10" borderId="7" xfId="0" applyFont="1" applyFill="1" applyBorder="1" applyAlignment="1">
      <alignment vertical="center"/>
    </xf>
    <xf numFmtId="0" fontId="47" fillId="10" borderId="8" xfId="0" applyFont="1" applyFill="1" applyBorder="1" applyAlignment="1">
      <alignment vertical="center"/>
    </xf>
    <xf numFmtId="0" fontId="7" fillId="3" borderId="15" xfId="2" applyFont="1" applyFill="1" applyBorder="1" applyAlignment="1">
      <alignment horizontal="center" vertical="center" wrapText="1"/>
    </xf>
    <xf numFmtId="0" fontId="6" fillId="0" borderId="15" xfId="2" applyFont="1" applyBorder="1" applyAlignment="1">
      <alignment vertical="center"/>
    </xf>
    <xf numFmtId="0" fontId="17" fillId="6" borderId="27" xfId="2" applyFont="1" applyFill="1" applyBorder="1" applyAlignment="1">
      <alignment vertical="center" wrapText="1"/>
    </xf>
    <xf numFmtId="0" fontId="53" fillId="6" borderId="0" xfId="2" applyFont="1" applyFill="1" applyAlignment="1">
      <alignment vertical="center"/>
    </xf>
    <xf numFmtId="0" fontId="14" fillId="0" borderId="8" xfId="2" applyFont="1" applyBorder="1" applyAlignment="1">
      <alignment horizontal="left" vertical="center" wrapText="1"/>
    </xf>
    <xf numFmtId="0" fontId="53" fillId="0" borderId="8" xfId="0" applyFont="1" applyBorder="1" applyAlignment="1">
      <alignment vertical="center" wrapText="1"/>
    </xf>
    <xf numFmtId="0" fontId="5" fillId="0" borderId="6" xfId="2" applyFont="1" applyBorder="1" applyAlignment="1">
      <alignment vertical="center"/>
    </xf>
    <xf numFmtId="0" fontId="15" fillId="0" borderId="8" xfId="2" applyFont="1" applyBorder="1" applyAlignment="1">
      <alignment vertical="center"/>
    </xf>
    <xf numFmtId="0" fontId="15" fillId="0" borderId="8" xfId="2" applyFont="1" applyBorder="1" applyAlignment="1">
      <alignment vertical="center" wrapText="1"/>
    </xf>
    <xf numFmtId="0" fontId="6" fillId="0" borderId="8" xfId="2" applyFont="1" applyBorder="1" applyAlignment="1">
      <alignment vertical="center" wrapText="1"/>
    </xf>
    <xf numFmtId="0" fontId="6" fillId="0" borderId="15" xfId="2" applyFont="1" applyBorder="1" applyAlignment="1">
      <alignment vertical="center" wrapText="1"/>
    </xf>
    <xf numFmtId="0" fontId="15" fillId="0" borderId="10" xfId="2" applyFont="1" applyBorder="1" applyAlignment="1">
      <alignment vertical="center" wrapText="1"/>
    </xf>
    <xf numFmtId="0" fontId="6" fillId="0" borderId="8" xfId="2" applyFont="1" applyBorder="1" applyAlignment="1">
      <alignment horizontal="left" vertical="center" wrapText="1"/>
    </xf>
    <xf numFmtId="0" fontId="10" fillId="13" borderId="4" xfId="0" applyFont="1" applyFill="1" applyBorder="1" applyAlignment="1">
      <alignment horizontal="left" vertical="center"/>
    </xf>
    <xf numFmtId="0" fontId="47" fillId="0" borderId="6" xfId="0" applyFont="1" applyBorder="1" applyAlignment="1">
      <alignment vertical="center"/>
    </xf>
    <xf numFmtId="0" fontId="47" fillId="0" borderId="8" xfId="0" applyFont="1" applyBorder="1" applyAlignment="1">
      <alignment vertical="center" wrapText="1"/>
    </xf>
    <xf numFmtId="0" fontId="47" fillId="0" borderId="10" xfId="0" applyFont="1" applyBorder="1" applyAlignment="1">
      <alignment vertical="center"/>
    </xf>
    <xf numFmtId="0" fontId="14" fillId="0" borderId="12" xfId="2" applyFont="1" applyBorder="1" applyAlignment="1">
      <alignment horizontal="left" vertical="center" wrapText="1"/>
    </xf>
    <xf numFmtId="0" fontId="47" fillId="0" borderId="10" xfId="0" applyFont="1" applyBorder="1" applyAlignment="1">
      <alignment wrapText="1"/>
    </xf>
    <xf numFmtId="0" fontId="5" fillId="0" borderId="6" xfId="2" applyFont="1" applyBorder="1" applyAlignment="1">
      <alignment horizontal="left" vertical="center"/>
    </xf>
    <xf numFmtId="0" fontId="15" fillId="0" borderId="8" xfId="2" applyFont="1" applyBorder="1" applyAlignment="1">
      <alignment horizontal="left" vertical="center" wrapText="1"/>
    </xf>
    <xf numFmtId="0" fontId="15" fillId="0" borderId="15" xfId="2" applyFont="1" applyBorder="1" applyAlignment="1">
      <alignment horizontal="left" vertical="center" wrapText="1"/>
    </xf>
    <xf numFmtId="0" fontId="15" fillId="0" borderId="8" xfId="1" applyFont="1" applyFill="1" applyBorder="1" applyAlignment="1">
      <alignment horizontal="left" vertical="center" wrapText="1" indent="3"/>
    </xf>
    <xf numFmtId="0" fontId="16" fillId="0" borderId="0" xfId="2" applyFont="1" applyAlignment="1">
      <alignment horizontal="left" vertical="center" wrapText="1"/>
    </xf>
    <xf numFmtId="0" fontId="58" fillId="6" borderId="0" xfId="2" applyFont="1" applyFill="1" applyAlignment="1">
      <alignment horizontal="left" vertical="center" wrapText="1" indent="2"/>
    </xf>
    <xf numFmtId="0" fontId="47" fillId="6" borderId="0" xfId="0" applyFont="1" applyFill="1" applyAlignment="1">
      <alignment wrapText="1"/>
    </xf>
    <xf numFmtId="0" fontId="17" fillId="6" borderId="59" xfId="2" applyFont="1" applyFill="1" applyBorder="1" applyAlignment="1">
      <alignment horizontal="left" vertical="center" wrapText="1"/>
    </xf>
    <xf numFmtId="0" fontId="61" fillId="0" borderId="0" xfId="6" applyFont="1" applyAlignment="1">
      <alignment vertical="center"/>
    </xf>
    <xf numFmtId="0" fontId="16" fillId="0" borderId="0" xfId="2" applyFont="1" applyAlignment="1">
      <alignment horizontal="left" vertical="center"/>
    </xf>
    <xf numFmtId="0" fontId="60" fillId="0" borderId="0" xfId="4" applyFont="1" applyFill="1" applyBorder="1" applyAlignment="1">
      <alignment horizontal="center" vertical="center"/>
    </xf>
    <xf numFmtId="0" fontId="10" fillId="6" borderId="0" xfId="2" applyFont="1" applyFill="1" applyAlignment="1">
      <alignment horizontal="left" vertical="center"/>
    </xf>
    <xf numFmtId="0" fontId="19" fillId="6" borderId="0" xfId="2" applyFont="1" applyFill="1" applyAlignment="1">
      <alignment horizontal="left" vertical="center"/>
    </xf>
    <xf numFmtId="0" fontId="8" fillId="6" borderId="0" xfId="2" applyFont="1" applyFill="1" applyAlignment="1">
      <alignment horizontal="left" vertical="center" wrapText="1" indent="3"/>
    </xf>
    <xf numFmtId="0" fontId="15" fillId="6" borderId="0" xfId="2" applyFont="1" applyFill="1" applyAlignment="1">
      <alignment horizontal="left" vertical="center" wrapText="1" indent="3"/>
    </xf>
    <xf numFmtId="0" fontId="36" fillId="6" borderId="0" xfId="4" applyFont="1" applyFill="1" applyAlignment="1"/>
    <xf numFmtId="0" fontId="10" fillId="0" borderId="53" xfId="2" applyFont="1" applyBorder="1" applyAlignment="1">
      <alignment vertical="center"/>
    </xf>
    <xf numFmtId="0" fontId="23" fillId="6" borderId="54" xfId="4" applyFont="1" applyFill="1" applyBorder="1" applyAlignment="1">
      <alignment horizontal="center" vertical="center"/>
    </xf>
    <xf numFmtId="0" fontId="23" fillId="6" borderId="55" xfId="4" applyFont="1" applyFill="1" applyBorder="1" applyAlignment="1">
      <alignment horizontal="center" vertical="center"/>
    </xf>
    <xf numFmtId="0" fontId="23" fillId="6" borderId="56" xfId="4" applyFont="1" applyFill="1" applyBorder="1" applyAlignment="1">
      <alignment horizontal="center" vertical="center"/>
    </xf>
    <xf numFmtId="0" fontId="10" fillId="0" borderId="57" xfId="2" applyFont="1" applyBorder="1" applyAlignment="1">
      <alignment vertical="center"/>
    </xf>
    <xf numFmtId="0" fontId="16" fillId="0" borderId="37" xfId="2" applyFont="1" applyBorder="1" applyAlignment="1">
      <alignment horizontal="left" vertical="center"/>
    </xf>
    <xf numFmtId="0" fontId="14" fillId="0" borderId="7" xfId="2" applyFont="1" applyBorder="1" applyAlignment="1">
      <alignment horizontal="left" vertical="center" wrapText="1"/>
    </xf>
    <xf numFmtId="0" fontId="42" fillId="0" borderId="7" xfId="0" applyFont="1" applyBorder="1" applyAlignment="1">
      <alignment wrapText="1"/>
    </xf>
    <xf numFmtId="0" fontId="6" fillId="2" borderId="15" xfId="2" applyFont="1" applyFill="1" applyBorder="1" applyAlignment="1">
      <alignment horizontal="left" vertical="center"/>
    </xf>
    <xf numFmtId="0" fontId="47" fillId="0" borderId="17" xfId="0" applyFont="1" applyBorder="1" applyAlignment="1">
      <alignment horizontal="left" vertical="center"/>
    </xf>
    <xf numFmtId="0" fontId="47" fillId="0" borderId="18" xfId="0" applyFont="1" applyBorder="1" applyAlignment="1">
      <alignment horizontal="left" vertical="center"/>
    </xf>
    <xf numFmtId="0" fontId="14" fillId="0" borderId="7" xfId="2" applyFont="1" applyBorder="1" applyAlignment="1">
      <alignment vertical="center" wrapText="1"/>
    </xf>
    <xf numFmtId="0" fontId="42" fillId="0" borderId="7" xfId="0" applyFont="1" applyBorder="1" applyAlignment="1">
      <alignment vertical="center" wrapText="1"/>
    </xf>
    <xf numFmtId="0" fontId="6" fillId="2" borderId="15" xfId="2" applyFont="1" applyFill="1" applyBorder="1" applyAlignment="1">
      <alignment vertical="center"/>
    </xf>
    <xf numFmtId="0" fontId="47" fillId="0" borderId="17" xfId="0" applyFont="1" applyBorder="1" applyAlignment="1">
      <alignment vertical="center"/>
    </xf>
    <xf numFmtId="0" fontId="47" fillId="0" borderId="18" xfId="0" applyFont="1" applyBorder="1" applyAlignment="1">
      <alignment vertical="center"/>
    </xf>
    <xf numFmtId="0" fontId="14" fillId="10" borderId="7" xfId="2" applyFont="1" applyFill="1" applyBorder="1" applyAlignment="1">
      <alignment vertical="center" wrapText="1"/>
    </xf>
    <xf numFmtId="0" fontId="42" fillId="10" borderId="7" xfId="0" applyFont="1" applyFill="1" applyBorder="1" applyAlignment="1">
      <alignment vertical="center" wrapText="1"/>
    </xf>
    <xf numFmtId="0" fontId="47" fillId="0" borderId="7" xfId="0" applyFont="1" applyBorder="1" applyAlignment="1">
      <alignment horizontal="left" vertical="center" wrapText="1"/>
    </xf>
    <xf numFmtId="0" fontId="42" fillId="0" borderId="7" xfId="0" applyFont="1" applyBorder="1" applyAlignment="1">
      <alignment horizontal="left" vertical="center" wrapText="1"/>
    </xf>
    <xf numFmtId="0" fontId="6" fillId="2" borderId="62" xfId="2" applyFont="1" applyFill="1" applyBorder="1" applyAlignment="1">
      <alignment horizontal="center" vertical="center"/>
    </xf>
    <xf numFmtId="0" fontId="6" fillId="2" borderId="63" xfId="2" applyFont="1" applyFill="1" applyBorder="1" applyAlignment="1">
      <alignment horizontal="center" vertical="center"/>
    </xf>
    <xf numFmtId="0" fontId="6" fillId="2" borderId="64" xfId="2" applyFont="1" applyFill="1" applyBorder="1" applyAlignment="1">
      <alignment horizontal="center" vertical="center"/>
    </xf>
    <xf numFmtId="0" fontId="6" fillId="2" borderId="19" xfId="2" applyFont="1" applyFill="1" applyBorder="1" applyAlignment="1">
      <alignment vertical="center"/>
    </xf>
    <xf numFmtId="0" fontId="47" fillId="0" borderId="20" xfId="0" applyFont="1" applyBorder="1" applyAlignment="1">
      <alignment vertical="center"/>
    </xf>
    <xf numFmtId="0" fontId="47" fillId="0" borderId="21" xfId="0" applyFont="1" applyBorder="1" applyAlignment="1">
      <alignment vertical="center"/>
    </xf>
    <xf numFmtId="0" fontId="6" fillId="2" borderId="22" xfId="2" applyFont="1" applyFill="1" applyBorder="1" applyAlignment="1">
      <alignment vertical="center"/>
    </xf>
    <xf numFmtId="0" fontId="6" fillId="2" borderId="22" xfId="2" applyFont="1" applyFill="1" applyBorder="1" applyAlignment="1">
      <alignment horizontal="left" vertical="center"/>
    </xf>
    <xf numFmtId="0" fontId="6" fillId="0" borderId="0" xfId="2" applyFont="1" applyAlignment="1">
      <alignment horizontal="left" vertical="center"/>
    </xf>
    <xf numFmtId="0" fontId="27" fillId="7" borderId="24" xfId="2" applyFont="1" applyFill="1" applyBorder="1" applyAlignment="1">
      <alignment horizontal="left" vertical="center"/>
    </xf>
    <xf numFmtId="0" fontId="27" fillId="7" borderId="25" xfId="2" applyFont="1" applyFill="1" applyBorder="1" applyAlignment="1">
      <alignment horizontal="left" vertical="center"/>
    </xf>
    <xf numFmtId="0" fontId="27" fillId="7" borderId="26" xfId="2" applyFont="1" applyFill="1" applyBorder="1" applyAlignment="1">
      <alignment horizontal="left" vertical="center"/>
    </xf>
    <xf numFmtId="0" fontId="26" fillId="3" borderId="0" xfId="2" applyFont="1" applyFill="1" applyAlignment="1">
      <alignment vertical="center"/>
    </xf>
    <xf numFmtId="0" fontId="23" fillId="6" borderId="34" xfId="4" applyFont="1" applyFill="1" applyBorder="1" applyAlignment="1">
      <alignment horizontal="center" vertical="center"/>
    </xf>
    <xf numFmtId="0" fontId="23" fillId="6" borderId="35" xfId="4" applyFont="1" applyFill="1" applyBorder="1" applyAlignment="1">
      <alignment horizontal="center" vertical="center"/>
    </xf>
    <xf numFmtId="0" fontId="23" fillId="6" borderId="36" xfId="4" applyFont="1" applyFill="1" applyBorder="1" applyAlignment="1">
      <alignment horizontal="center" vertical="center"/>
    </xf>
    <xf numFmtId="0" fontId="23" fillId="6" borderId="0" xfId="4" applyFont="1" applyFill="1" applyBorder="1" applyAlignment="1">
      <alignment horizontal="center" vertical="center"/>
    </xf>
    <xf numFmtId="0" fontId="10" fillId="12" borderId="0" xfId="2" applyFont="1" applyFill="1" applyAlignment="1">
      <alignment horizontal="left" vertical="center"/>
    </xf>
    <xf numFmtId="0" fontId="24" fillId="6" borderId="0" xfId="2" applyFont="1" applyFill="1" applyAlignment="1">
      <alignment vertical="center"/>
    </xf>
    <xf numFmtId="0" fontId="25" fillId="6" borderId="0" xfId="2" applyFont="1" applyFill="1" applyAlignment="1">
      <alignment horizontal="left" vertical="center"/>
    </xf>
    <xf numFmtId="0" fontId="15" fillId="0" borderId="0" xfId="2" applyFont="1" applyAlignment="1">
      <alignment horizontal="left" vertical="center"/>
    </xf>
    <xf numFmtId="0" fontId="7" fillId="0" borderId="31" xfId="2" applyFont="1" applyBorder="1" applyAlignment="1" applyProtection="1">
      <alignment vertical="center"/>
      <protection locked="0"/>
    </xf>
    <xf numFmtId="0" fontId="10" fillId="0" borderId="0" xfId="2" applyFont="1" applyAlignment="1">
      <alignment vertical="center"/>
    </xf>
    <xf numFmtId="0" fontId="10" fillId="0" borderId="43" xfId="2" applyFont="1" applyBorder="1" applyAlignment="1">
      <alignment vertical="center"/>
    </xf>
    <xf numFmtId="0" fontId="37" fillId="0" borderId="0" xfId="4" applyFont="1" applyFill="1" applyBorder="1" applyAlignment="1">
      <alignment horizontal="left" vertical="center" wrapText="1"/>
    </xf>
    <xf numFmtId="0" fontId="8" fillId="6" borderId="0" xfId="6" applyFont="1" applyFill="1" applyAlignment="1">
      <alignment horizontal="left" vertical="center" wrapText="1"/>
    </xf>
    <xf numFmtId="0" fontId="8" fillId="6" borderId="0" xfId="6" applyFont="1" applyFill="1" applyAlignment="1">
      <alignment horizontal="left" vertical="top" wrapText="1" indent="3"/>
    </xf>
    <xf numFmtId="0" fontId="8" fillId="6" borderId="0" xfId="4" applyFont="1" applyFill="1" applyAlignment="1"/>
    <xf numFmtId="0" fontId="37" fillId="6" borderId="0" xfId="4" applyFont="1" applyFill="1" applyAlignment="1"/>
    <xf numFmtId="0" fontId="38" fillId="6" borderId="0" xfId="6" applyFont="1" applyFill="1" applyAlignment="1">
      <alignment vertical="center"/>
    </xf>
    <xf numFmtId="0" fontId="37" fillId="6" borderId="39" xfId="4" applyFont="1" applyFill="1" applyBorder="1" applyAlignment="1">
      <alignment horizontal="left" vertical="center" wrapText="1"/>
    </xf>
    <xf numFmtId="0" fontId="39" fillId="3" borderId="0" xfId="4" applyFont="1" applyFill="1" applyBorder="1" applyAlignment="1">
      <alignment horizontal="left" vertical="center" wrapText="1"/>
    </xf>
    <xf numFmtId="0" fontId="39" fillId="3" borderId="39" xfId="4" applyFont="1" applyFill="1" applyBorder="1" applyAlignment="1">
      <alignment horizontal="left" vertical="center" wrapText="1"/>
    </xf>
    <xf numFmtId="0" fontId="19" fillId="6" borderId="0" xfId="6" applyFont="1" applyFill="1" applyAlignment="1">
      <alignment vertical="center" wrapText="1"/>
    </xf>
    <xf numFmtId="0" fontId="15" fillId="0" borderId="0" xfId="6" applyFont="1" applyAlignment="1">
      <alignment horizontal="left" vertical="center" wrapText="1"/>
    </xf>
    <xf numFmtId="0" fontId="22" fillId="6" borderId="0" xfId="4" applyFont="1" applyFill="1" applyAlignment="1"/>
    <xf numFmtId="0" fontId="8" fillId="6" borderId="0" xfId="6" applyFont="1" applyFill="1" applyAlignment="1">
      <alignment horizontal="left" vertical="center" wrapText="1" indent="3"/>
    </xf>
    <xf numFmtId="0" fontId="15" fillId="6" borderId="0" xfId="6" applyFont="1" applyFill="1" applyAlignment="1">
      <alignment horizontal="left" vertical="center" wrapText="1" indent="3"/>
    </xf>
    <xf numFmtId="0" fontId="10" fillId="0" borderId="31" xfId="2" applyFont="1" applyBorder="1" applyAlignment="1">
      <alignment vertical="center"/>
    </xf>
    <xf numFmtId="0" fontId="15" fillId="6" borderId="0" xfId="2" applyFont="1" applyFill="1" applyAlignment="1">
      <alignment horizontal="left" vertical="center" indent="1"/>
    </xf>
    <xf numFmtId="0" fontId="46" fillId="6" borderId="0" xfId="6" applyFont="1" applyFill="1" applyAlignment="1">
      <alignment vertical="center" wrapText="1"/>
    </xf>
    <xf numFmtId="0" fontId="15" fillId="6" borderId="0" xfId="6" applyFont="1" applyFill="1" applyAlignment="1">
      <alignment horizontal="left" vertical="center" wrapText="1" indent="2"/>
    </xf>
    <xf numFmtId="0" fontId="6" fillId="6" borderId="0" xfId="6" applyFont="1" applyFill="1" applyAlignment="1">
      <alignment horizontal="left" vertical="center" wrapText="1" indent="2"/>
    </xf>
    <xf numFmtId="0" fontId="44" fillId="6" borderId="0" xfId="6" applyFont="1" applyFill="1" applyAlignment="1">
      <alignment vertical="center"/>
    </xf>
    <xf numFmtId="0" fontId="47" fillId="0" borderId="23" xfId="0" applyFont="1" applyBorder="1" applyAlignment="1">
      <alignment horizontal="left" vertical="center"/>
    </xf>
    <xf numFmtId="0" fontId="14" fillId="0" borderId="14" xfId="2" applyFont="1" applyBorder="1" applyAlignment="1">
      <alignment horizontal="left" vertical="center" wrapText="1"/>
    </xf>
    <xf numFmtId="0" fontId="42" fillId="0" borderId="16" xfId="0" applyFont="1" applyBorder="1" applyAlignment="1">
      <alignment horizontal="left" vertical="center" wrapText="1"/>
    </xf>
    <xf numFmtId="0" fontId="42" fillId="0" borderId="13" xfId="0" applyFont="1" applyBorder="1" applyAlignment="1">
      <alignment horizontal="left" vertical="center" wrapText="1"/>
    </xf>
    <xf numFmtId="0" fontId="42" fillId="0" borderId="9" xfId="0" applyFont="1" applyBorder="1" applyAlignment="1">
      <alignment horizontal="left" vertical="center" wrapText="1"/>
    </xf>
    <xf numFmtId="0" fontId="47" fillId="6" borderId="0" xfId="0" applyFont="1" applyFill="1" applyAlignment="1"/>
    <xf numFmtId="0" fontId="6" fillId="6" borderId="0" xfId="0" applyFont="1" applyFill="1" applyAlignment="1"/>
    <xf numFmtId="0" fontId="43" fillId="0" borderId="0" xfId="6" applyFont="1" applyAlignment="1"/>
  </cellXfs>
  <cellStyles count="8">
    <cellStyle name="Comma 2" xfId="5" xr:uid="{923C7066-520C-8C43-AD25-BFFF7B055492}"/>
    <cellStyle name="Explanatory Text 2" xfId="7" xr:uid="{E58E5BF5-7433-224B-9B9D-316B1A46777F}"/>
    <cellStyle name="Hyperlink" xfId="1" builtinId="8"/>
    <cellStyle name="Hyperlink 2" xfId="3" xr:uid="{EC28C496-14A9-F64F-A2F0-23D2D17EB992}"/>
    <cellStyle name="Hyperlink 3" xfId="4" xr:uid="{838F9D14-C41A-4842-92F6-1FA604AE2F68}"/>
    <cellStyle name="Normal" xfId="0" builtinId="0"/>
    <cellStyle name="Normal 2" xfId="2" xr:uid="{6BA602D6-A6C6-F340-A2F4-9BA3F81DC569}"/>
    <cellStyle name="Normal 3" xfId="6" xr:uid="{21234156-CF00-AD4A-9586-0915107E01AD}"/>
  </cellStyles>
  <dxfs count="65">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5"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4"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75225649-1FD3-452E-B344-3C5F7BA5401C}">
      <tableStyleElement type="headerRow" dxfId="64"/>
      <tableStyleElement type="firstRowStripe" dxfId="63"/>
      <tableStyleElement type="secondRowStripe" dxfId="62"/>
    </tableStyle>
  </tableStyles>
  <colors>
    <mruColors>
      <color rgb="FFFF7F0E"/>
      <color rgb="FFF7A516"/>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104900"/>
          <a:ext cx="14382750" cy="48193"/>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107275"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0</xdr:colOff>
      <xdr:row>70</xdr:row>
      <xdr:rowOff>180120</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58EDDA-71E7-D447-B717-F8CA943ABC15}" name="Companies" displayName="Companies" ref="B26:K32" totalsRowShown="0" headerRowDxfId="61" dataDxfId="60" tableBorderDxfId="59" headerRowCellStyle="Normal 2">
  <autoFilter ref="B26:K32" xr:uid="{29A02D02-B15A-4451-BC82-381511A5580C}"/>
  <tableColumns count="10">
    <tableColumn id="1" xr3:uid="{A31FD142-8561-0741-BC80-32059FBE23EA}" name="Full company name" dataDxfId="58"/>
    <tableColumn id="7" xr3:uid="{C6C61FFC-FB45-2747-8750-F2CAC9628B25}" name="Company type" dataDxfId="57" dataCellStyle="Normal 2"/>
    <tableColumn id="2" xr3:uid="{F3989A15-2A95-9648-9EC7-F574738DCF1E}" name="Company ID number" dataDxfId="56"/>
    <tableColumn id="5" xr3:uid="{DF04E1E9-F7E0-1643-AE30-80E5EB4AF1B6}" name="Sector" dataDxfId="55" dataCellStyle="Normal 2"/>
    <tableColumn id="3" xr3:uid="{32D7EDCF-7F18-0F43-BEAA-AAE714DC8152}" name="Commodities (comma-separated)" dataDxfId="54" dataCellStyle="Normal 2"/>
    <tableColumn id="4" xr3:uid="{B4D61CDB-57E1-8E4F-8EF8-DDD94514783B}" name="Stock exchange listing or company website " dataDxfId="53"/>
    <tableColumn id="8" xr3:uid="{71E9BE69-1308-D942-B9D8-285BC15E33F3}" name="Audited financial statement (or balance sheet, cash flows, profit/loss statement if unavailable)" dataDxfId="52"/>
    <tableColumn id="9" xr3:uid="{2A981908-E097-421B-A6AA-3AC797FF2985}" name="Submitted reporting templates?" dataDxfId="51" dataCellStyle="Normal 2"/>
    <tableColumn id="10" xr3:uid="{B65FFEFF-7B5B-46BA-9324-08A036ABA3B3}" name="Adhered to MSG's quality assurances?" dataDxfId="50" dataCellStyle="Normal 2"/>
    <tableColumn id="6" xr3:uid="{291758C1-5438-0048-BF4A-CF7B98001044}" name="Payments to Governments Report" dataDxfId="49">
      <calculatedColumnFormula>SUMIF(Table10[Company],Companies[[#This Row],[Full company name]],Table10[Revenue value])</calculatedColumnFormula>
    </tableColumn>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8DA15F-CE93-A649-843D-7CEDD49E791D}" name="Government_agencies" displayName="Government_agencies" ref="B14:G20" totalsRowShown="0" headerRowDxfId="48" dataDxfId="47" tableBorderDxfId="46" headerRowCellStyle="Normal 2">
  <autoFilter ref="B14:G20" xr:uid="{A8B4B39C-0D0F-4818-88C8-91C925EC55AF}"/>
  <tableColumns count="6">
    <tableColumn id="1" xr3:uid="{674D2220-BA65-2E4E-9BC2-0EDB878A71FC}" name="Full name of agency" dataDxfId="45"/>
    <tableColumn id="4" xr3:uid="{FA759A2A-79C0-D240-890C-DADA291BFE12}" name="Agency type" dataDxfId="44" dataCellStyle="Normal 2"/>
    <tableColumn id="2" xr3:uid="{0FF81503-4D76-114D-AA09-2B0D6F80E485}" name="ID number (if applicable)" dataDxfId="43"/>
    <tableColumn id="5" xr3:uid="{186FB3E1-73EF-4DCA-8AD0-093839E36D3D}" name="Submitted reporting templates?" dataDxfId="42" dataCellStyle="Normal 2"/>
    <tableColumn id="6" xr3:uid="{59D3C8E5-42D6-4220-89CF-19592188BB3D}" name="Adhered to MSG's quality assurances?" dataDxfId="41" dataCellStyle="Normal 2"/>
    <tableColumn id="3" xr3:uid="{531D6019-25A3-8C4F-BE8A-969A975024D5}" name="Total reported" dataDxfId="40">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E35322-746C-4641-8924-6FEE2C6F0FD0}" name="Companies15" displayName="Companies15" ref="B35:J43" totalsRowShown="0" headerRowDxfId="39" dataDxfId="38" tableBorderDxfId="37" headerRowCellStyle="Normal 2">
  <autoFilter ref="B35:J43" xr:uid="{BB4EE31E-36E6-444B-8B65-954004E3DCB7}"/>
  <tableColumns count="9">
    <tableColumn id="1" xr3:uid="{CBD6242D-D0A6-D449-A3A1-9792D7313E45}" name="Full project name" dataDxfId="36"/>
    <tableColumn id="2" xr3:uid="{14B95186-5E09-AE4A-8C7F-4924D79B8C4B}" name="Legal agreement reference number(s): contract, licence, lease, concession, …" dataDxfId="35"/>
    <tableColumn id="3" xr3:uid="{106EE25D-B94D-8A41-9475-F72526E117FA}" name="Affiliated companies, start with Operator" dataDxfId="34"/>
    <tableColumn id="5" xr3:uid="{7DF2E0F0-7285-594F-8190-697E6ECB67D1}" name="Commodities (one commodity/row)" dataDxfId="33" dataCellStyle="Normal 2"/>
    <tableColumn id="6" xr3:uid="{D2026E58-606A-C843-99F3-CDD278CD7EFF}" name="Status" dataDxfId="32"/>
    <tableColumn id="7" xr3:uid="{13486B90-91D2-AD4D-B3C9-04294DE70C3A}" name="Production (volume)" dataDxfId="31"/>
    <tableColumn id="8" xr3:uid="{584403E5-3E1C-6848-9EBA-08B95DC4A835}" name="Unit" dataDxfId="30"/>
    <tableColumn id="9" xr3:uid="{93A905D0-31E2-9E48-BE81-ADABB6F28E0A}" name="Production (value)" dataDxfId="29" dataCellStyle="Normal 2"/>
    <tableColumn id="10" xr3:uid="{F76AC173-4D83-B348-A471-62207845B859}" name="Currency"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AB0F3A-D878-2147-97EF-2F065F1921A0}" name="Government_revenues_table" displayName="Government_revenues_table" ref="B21:K48" totalsRowShown="0" headerRowDxfId="27" dataDxfId="26">
  <autoFilter ref="B21:K48" xr:uid="{00000000-0009-0000-0100-000006000000}"/>
  <tableColumns count="10">
    <tableColumn id="8" xr3:uid="{A85340DF-4F5B-BF4F-BDFD-9014CD28AC4B}" name="GFS Level 1" dataDxfId="25">
      <calculatedColumnFormula>IFERROR(VLOOKUP(Government_revenues_table[[#This Row],[GFS Classification]],[1]!Table6_GFS_codes_classification[#Data],COLUMNS($F:F)+3,FALSE),"Do not enter data")</calculatedColumnFormula>
    </tableColumn>
    <tableColumn id="9" xr3:uid="{4E5A5671-151E-6847-9460-7C6E88BEF15C}" name="GFS Level 2" dataDxfId="24">
      <calculatedColumnFormula>IFERROR(VLOOKUP(Government_revenues_table[[#This Row],[GFS Classification]],[1]!Table6_GFS_codes_classification[#Data],COLUMNS($F:G)+3,FALSE),"Do not enter data")</calculatedColumnFormula>
    </tableColumn>
    <tableColumn id="10" xr3:uid="{ADD046D1-71CD-3B48-BEDB-22982D525DF8}" name="GFS Level 3" dataDxfId="23">
      <calculatedColumnFormula>IFERROR(VLOOKUP(Government_revenues_table[[#This Row],[GFS Classification]],[1]!Table6_GFS_codes_classification[#Data],COLUMNS($F:H)+3,FALSE),"Do not enter data")</calculatedColumnFormula>
    </tableColumn>
    <tableColumn id="7" xr3:uid="{57E8F10A-36E3-1548-9B82-F8551071C286}" name="GFS Level 4" dataDxfId="22">
      <calculatedColumnFormula>IFERROR(VLOOKUP(Government_revenues_table[[#This Row],[GFS Classification]],[1]!Table6_GFS_codes_classification[#Data],COLUMNS($F:I)+3,FALSE),"Do not enter data")</calculatedColumnFormula>
    </tableColumn>
    <tableColumn id="1" xr3:uid="{8569EE08-54B2-334D-A907-7D04596732E6}" name="GFS Classification" dataDxfId="21"/>
    <tableColumn id="11" xr3:uid="{DD68B801-F20E-724B-B339-4B5CE66CB27C}" name="Sector" dataDxfId="20"/>
    <tableColumn id="3" xr3:uid="{5B41E4C4-952A-F94D-B0E7-F169AC07BFA8}" name="Revenue stream name" dataDxfId="19"/>
    <tableColumn id="4" xr3:uid="{735C9722-30B6-8744-B8F6-37D4F9ED8122}" name="Government entity" dataDxfId="18"/>
    <tableColumn id="5" xr3:uid="{BED15E7E-A19A-D44C-91FD-99299DE49925}" name="Revenue value" dataDxfId="17"/>
    <tableColumn id="2" xr3:uid="{0F77021D-3E47-8745-B489-639387BA0376}" name="Currency"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56AE9C-1B11-3640-956F-B5CD77F488D9}" name="Table10" displayName="Table10" ref="B14:O31" totalsRowShown="0" headerRowDxfId="15" dataDxfId="14">
  <autoFilter ref="B14:O31" xr:uid="{F6A9E8DB-AAD3-4F23-BDF8-F73CD40C929E}"/>
  <tableColumns count="14">
    <tableColumn id="7" xr3:uid="{B0B955AC-7B0F-4E2F-A90F-081F8DF53075}" name="Sector" dataDxfId="13">
      <calculatedColumnFormula>VLOOKUP(C15,[1]!Companies[#Data],3,FALSE)</calculatedColumnFormula>
    </tableColumn>
    <tableColumn id="1" xr3:uid="{F4BA65A6-3315-4982-8AD1-6233F51539B3}" name="Company" dataDxfId="12"/>
    <tableColumn id="3" xr3:uid="{4A565997-97E1-47A8-8ADC-39016648A467}" name="Government entity" dataDxfId="11"/>
    <tableColumn id="4" xr3:uid="{75F55348-A345-4AA0-B61D-0C0295D72872}" name="Revenue stream name" dataDxfId="10"/>
    <tableColumn id="5" xr3:uid="{8F7A06AD-203D-4268-8054-4B0336697888}" name="Levied on project (Y/N)" dataDxfId="9"/>
    <tableColumn id="6" xr3:uid="{9B64602E-90E7-4EA8-BE6A-A27376494140}" name="Reported by project (Y/N)" dataDxfId="8"/>
    <tableColumn id="2" xr3:uid="{43916E52-B1CF-479E-90B0-1D04D88358CC}" name="Project name" dataDxfId="7"/>
    <tableColumn id="13" xr3:uid="{34B04123-A3F5-4642-9FBB-D99F80C5C76E}" name="Reporting currency" dataDxfId="6"/>
    <tableColumn id="14" xr3:uid="{6349802A-D43D-4C34-8E59-A12205BD358D}" name="Revenue value" dataDxfId="5"/>
    <tableColumn id="18" xr3:uid="{9520FDAE-EF49-4183-894D-5E5291D023E4}" name="Payment made in-kind (Y/N)" dataDxfId="4"/>
    <tableColumn id="8" xr3:uid="{A773D8BD-C33D-417F-8B52-0168D9E80008}" name="In-kind volume (if applicable)" dataDxfId="3"/>
    <tableColumn id="9" xr3:uid="{BED2E64F-7F4B-4636-8EC9-DCC71768D73F}" name="Unit (if applicable)" dataDxfId="2"/>
    <tableColumn id="10" xr3:uid="{A6754352-A303-4E88-808C-7F5939247080}" name="Comments" dataDxfId="1"/>
    <tableColumn id="11" xr3:uid="{00E5B834-5984-1A43-96DD-A541C6D26A23}"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3.bin"/><Relationship Id="rId4" Type="http://schemas.openxmlformats.org/officeDocument/2006/relationships/table" Target="../tables/table3.xml"/></Relationships>
</file>

<file path=xl/worksheets/_rels/sheet14.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4.bin"/><Relationship Id="rId4" Type="http://schemas.openxmlformats.org/officeDocument/2006/relationships/hyperlink" Target="https://eiti.org/document/eiti-summary-data-template"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5.bin"/><Relationship Id="rId1" Type="http://schemas.openxmlformats.org/officeDocument/2006/relationships/hyperlink" Target="https://eiti.org/document/standard"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document/standard" TargetMode="External"/><Relationship Id="rId7" Type="http://schemas.microsoft.com/office/2017/10/relationships/threadedComment" Target="../threadedComments/threadedComment1.x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unstats.un.org/unsd/nationalaccount/sna2008.as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9BA5-871E-C54B-8AA3-7FC4F6597FF8}">
  <sheetPr codeName="Sheet1"/>
  <dimension ref="B1:G47"/>
  <sheetViews>
    <sheetView showGridLines="0" zoomScale="85" zoomScaleNormal="85" workbookViewId="0">
      <selection activeCell="O21" sqref="O21"/>
    </sheetView>
  </sheetViews>
  <sheetFormatPr defaultColWidth="4" defaultRowHeight="24" customHeight="1"/>
  <cols>
    <col min="1" max="1" width="4" style="4"/>
    <col min="2" max="2" width="4" style="4" hidden="1" customWidth="1"/>
    <col min="3" max="3" width="76.5" style="4" customWidth="1"/>
    <col min="4" max="4" width="2.875" style="4" customWidth="1"/>
    <col min="5" max="5" width="56" style="4" customWidth="1"/>
    <col min="6" max="6" width="2.875" style="4" customWidth="1"/>
    <col min="7" max="7" width="50.5" style="4" customWidth="1"/>
    <col min="8" max="16384" width="4" style="4"/>
  </cols>
  <sheetData>
    <row r="1" spans="3:7" ht="15.75" customHeight="1">
      <c r="C1" s="216"/>
    </row>
    <row r="2" spans="3:7" ht="14.1"/>
    <row r="3" spans="3:7" ht="14.1">
      <c r="E3" s="108"/>
      <c r="G3" s="108"/>
    </row>
    <row r="4" spans="3:7" ht="14.1">
      <c r="E4" s="108" t="s">
        <v>0</v>
      </c>
      <c r="G4" s="210" t="s">
        <v>1</v>
      </c>
    </row>
    <row r="5" spans="3:7" ht="14.1">
      <c r="E5" s="108" t="s">
        <v>2</v>
      </c>
      <c r="G5" s="210" t="s">
        <v>1</v>
      </c>
    </row>
    <row r="6" spans="3:7" ht="14.1"/>
    <row r="7" spans="3:7" ht="3.75" customHeight="1"/>
    <row r="8" spans="3:7" ht="3.75" customHeight="1"/>
    <row r="9" spans="3:7" ht="14.1"/>
    <row r="10" spans="3:7" ht="14.1">
      <c r="C10" s="211"/>
      <c r="D10" s="275"/>
      <c r="E10" s="275"/>
      <c r="F10" s="212"/>
      <c r="G10" s="212"/>
    </row>
    <row r="11" spans="3:7" ht="23.1">
      <c r="C11" s="279" t="s">
        <v>3</v>
      </c>
      <c r="D11" s="213"/>
      <c r="E11" s="213"/>
      <c r="F11" s="212"/>
      <c r="G11" s="212"/>
    </row>
    <row r="12" spans="3:7" ht="15.95">
      <c r="C12" s="301" t="s">
        <v>4</v>
      </c>
      <c r="D12" s="257"/>
      <c r="E12" s="257"/>
      <c r="F12" s="258"/>
      <c r="G12" s="258"/>
    </row>
    <row r="13" spans="3:7" ht="15.95">
      <c r="C13" s="259"/>
      <c r="D13" s="260"/>
      <c r="E13" s="260"/>
      <c r="F13" s="258"/>
      <c r="G13" s="258"/>
    </row>
    <row r="14" spans="3:7" ht="15.95">
      <c r="C14" s="261" t="s">
        <v>5</v>
      </c>
      <c r="D14" s="260"/>
      <c r="E14" s="260"/>
      <c r="F14" s="258"/>
      <c r="G14" s="258"/>
    </row>
    <row r="15" spans="3:7" ht="15.95">
      <c r="C15" s="322"/>
      <c r="D15" s="322"/>
      <c r="E15" s="322"/>
      <c r="F15" s="258"/>
      <c r="G15" s="258"/>
    </row>
    <row r="16" spans="3:7" ht="15.95">
      <c r="C16" s="273"/>
      <c r="D16" s="273"/>
      <c r="E16" s="273"/>
      <c r="F16" s="258"/>
      <c r="G16" s="258"/>
    </row>
    <row r="17" spans="3:7" ht="15.95">
      <c r="C17" s="262" t="s">
        <v>6</v>
      </c>
      <c r="D17" s="263"/>
      <c r="E17" s="263"/>
      <c r="F17" s="258"/>
      <c r="G17" s="258"/>
    </row>
    <row r="18" spans="3:7" ht="15.95">
      <c r="C18" s="264" t="s">
        <v>7</v>
      </c>
      <c r="D18" s="263"/>
      <c r="E18" s="263"/>
      <c r="F18" s="258"/>
      <c r="G18" s="258"/>
    </row>
    <row r="19" spans="3:7" ht="15.95">
      <c r="C19" s="264" t="s">
        <v>8</v>
      </c>
      <c r="D19" s="263"/>
      <c r="E19" s="263"/>
      <c r="F19" s="258"/>
      <c r="G19" s="258"/>
    </row>
    <row r="20" spans="3:7" ht="30.95" customHeight="1">
      <c r="C20" s="323" t="s">
        <v>9</v>
      </c>
      <c r="D20" s="323"/>
      <c r="E20" s="323"/>
      <c r="F20" s="258"/>
      <c r="G20" s="258"/>
    </row>
    <row r="21" spans="3:7" ht="32.25" customHeight="1">
      <c r="C21" s="323" t="s">
        <v>10</v>
      </c>
      <c r="D21" s="323"/>
      <c r="E21" s="323"/>
      <c r="F21" s="258"/>
      <c r="G21" s="258"/>
    </row>
    <row r="22" spans="3:7" ht="15.95">
      <c r="C22" s="263"/>
      <c r="D22" s="263"/>
      <c r="E22" s="263"/>
      <c r="F22" s="258"/>
      <c r="G22" s="258"/>
    </row>
    <row r="23" spans="3:7" ht="15.95">
      <c r="C23" s="262" t="s">
        <v>11</v>
      </c>
      <c r="D23" s="264"/>
      <c r="E23" s="264"/>
      <c r="F23" s="258"/>
      <c r="G23" s="258"/>
    </row>
    <row r="24" spans="3:7" ht="15.95">
      <c r="C24" s="265"/>
      <c r="D24" s="265"/>
      <c r="E24" s="265"/>
      <c r="F24" s="258"/>
      <c r="G24" s="258"/>
    </row>
    <row r="25" spans="3:7" ht="15.95">
      <c r="C25" s="402" t="s">
        <v>12</v>
      </c>
      <c r="D25" s="402"/>
      <c r="E25" s="402"/>
      <c r="F25" s="402"/>
      <c r="G25" s="402"/>
    </row>
    <row r="26" spans="3:7" s="142" customFormat="1" ht="14.1">
      <c r="C26" s="217"/>
      <c r="D26" s="217"/>
      <c r="E26" s="218"/>
    </row>
    <row r="27" spans="3:7" ht="15">
      <c r="C27" s="141" t="s">
        <v>13</v>
      </c>
      <c r="E27" s="219" t="s">
        <v>14</v>
      </c>
      <c r="G27" s="144" t="s">
        <v>15</v>
      </c>
    </row>
    <row r="28" spans="3:7" s="142" customFormat="1" ht="14.1">
      <c r="C28" s="220"/>
      <c r="E28" s="220"/>
      <c r="G28" s="220"/>
    </row>
    <row r="29" spans="3:7" ht="14.1">
      <c r="C29" s="214" t="s">
        <v>16</v>
      </c>
      <c r="D29" s="215"/>
      <c r="E29" s="221"/>
      <c r="F29" s="212"/>
      <c r="G29" s="212"/>
    </row>
    <row r="30" spans="3:7" ht="14.1">
      <c r="C30" s="280"/>
      <c r="D30" s="280"/>
      <c r="E30" s="222"/>
    </row>
    <row r="31" spans="3:7" ht="14.1"/>
    <row r="32" spans="3:7" ht="15.75" customHeight="1">
      <c r="C32" s="223" t="s">
        <v>17</v>
      </c>
      <c r="D32" s="224"/>
      <c r="E32" s="225" t="s">
        <v>18</v>
      </c>
      <c r="F32" s="226"/>
      <c r="G32" s="223" t="s">
        <v>19</v>
      </c>
    </row>
    <row r="33" spans="2:7" ht="43.5" customHeight="1">
      <c r="C33" s="227" t="s">
        <v>20</v>
      </c>
      <c r="D33" s="224"/>
      <c r="E33" s="228" t="s">
        <v>21</v>
      </c>
      <c r="F33" s="229"/>
      <c r="G33" s="227" t="s">
        <v>22</v>
      </c>
    </row>
    <row r="34" spans="2:7" ht="31.5" customHeight="1">
      <c r="C34" s="227" t="s">
        <v>23</v>
      </c>
      <c r="D34" s="224"/>
      <c r="E34" s="230" t="s">
        <v>24</v>
      </c>
      <c r="F34" s="229"/>
      <c r="G34" s="324" t="s">
        <v>25</v>
      </c>
    </row>
    <row r="35" spans="2:7" ht="24" customHeight="1">
      <c r="C35" s="227" t="s">
        <v>26</v>
      </c>
      <c r="D35" s="224"/>
      <c r="E35" s="228" t="s">
        <v>27</v>
      </c>
      <c r="F35" s="229"/>
      <c r="G35" s="324"/>
    </row>
    <row r="36" spans="2:7" ht="48" customHeight="1">
      <c r="C36" s="231" t="s">
        <v>28</v>
      </c>
      <c r="D36" s="224"/>
      <c r="E36" s="300" t="s">
        <v>29</v>
      </c>
      <c r="F36" s="232"/>
      <c r="G36" s="268"/>
    </row>
    <row r="37" spans="2:7" ht="12" customHeight="1"/>
    <row r="38" spans="2:7" ht="14.1">
      <c r="C38" s="280"/>
      <c r="D38" s="280"/>
      <c r="E38" s="280"/>
      <c r="F38" s="280"/>
    </row>
    <row r="39" spans="2:7" ht="14.1">
      <c r="C39" s="276" t="s">
        <v>30</v>
      </c>
      <c r="D39" s="233"/>
      <c r="E39" s="234"/>
      <c r="F39" s="233"/>
      <c r="G39" s="233"/>
    </row>
    <row r="40" spans="2:7" ht="14.1">
      <c r="C40" s="321" t="s">
        <v>31</v>
      </c>
      <c r="D40" s="321"/>
      <c r="E40" s="321"/>
      <c r="F40" s="321"/>
      <c r="G40" s="321"/>
    </row>
    <row r="41" spans="2:7" ht="14.1">
      <c r="B41" s="93" t="s">
        <v>32</v>
      </c>
      <c r="C41" s="274" t="s">
        <v>33</v>
      </c>
      <c r="D41" s="93"/>
      <c r="E41" s="180"/>
      <c r="F41" s="93"/>
      <c r="G41" s="182"/>
    </row>
    <row r="42" spans="2:7" ht="14.1"/>
    <row r="43" spans="2:7" ht="14.1"/>
    <row r="44" spans="2:7" ht="14.1"/>
    <row r="45" spans="2:7" ht="14.1"/>
    <row r="46" spans="2:7" ht="14.1"/>
    <row r="47" spans="2:7" ht="14.1"/>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0E32-320E-A140-A901-ACCC19353D89}">
  <sheetPr codeName="Sheet10"/>
  <dimension ref="A1:U27"/>
  <sheetViews>
    <sheetView topLeftCell="A10" zoomScale="52" zoomScaleNormal="52" workbookViewId="0">
      <selection activeCell="P33" sqref="P33"/>
    </sheetView>
  </sheetViews>
  <sheetFormatPr defaultColWidth="10.5" defaultRowHeight="15.95"/>
  <cols>
    <col min="1" max="1" width="15.875" style="241" customWidth="1"/>
    <col min="2" max="2" width="29.875" style="241" customWidth="1"/>
    <col min="3" max="3" width="3" style="241" customWidth="1"/>
    <col min="4" max="4" width="38.5" style="241" customWidth="1"/>
    <col min="5" max="5" width="3" style="241" customWidth="1"/>
    <col min="6" max="6" width="29.5" style="241" customWidth="1"/>
    <col min="7" max="7" width="3" style="241" customWidth="1"/>
    <col min="8" max="8" width="29.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214</v>
      </c>
    </row>
    <row r="3" spans="1:21" s="31" customFormat="1" ht="120">
      <c r="A3" s="32" t="s">
        <v>215</v>
      </c>
      <c r="B3" s="33" t="s">
        <v>216</v>
      </c>
      <c r="C3" s="34"/>
      <c r="D3" s="10" t="s">
        <v>102</v>
      </c>
      <c r="E3" s="34"/>
      <c r="F3" s="35"/>
      <c r="G3" s="34"/>
      <c r="H3" s="35"/>
      <c r="I3" s="34"/>
      <c r="J3" s="6"/>
      <c r="L3" s="6"/>
      <c r="N3" s="37"/>
      <c r="P3" s="37"/>
      <c r="R3" s="37"/>
      <c r="T3" s="37"/>
    </row>
    <row r="4" spans="1:21" s="1" customFormat="1" ht="18">
      <c r="B4" s="2"/>
      <c r="D4" s="2"/>
      <c r="F4" s="2"/>
      <c r="H4" s="2"/>
      <c r="J4" s="3"/>
      <c r="L4" s="41"/>
      <c r="N4" s="3"/>
    </row>
    <row r="5" spans="1:21" s="1" customFormat="1" ht="75.95">
      <c r="B5" s="2" t="s">
        <v>103</v>
      </c>
      <c r="D5" s="84" t="s">
        <v>104</v>
      </c>
      <c r="E5" s="46"/>
      <c r="F5" s="84" t="s">
        <v>105</v>
      </c>
      <c r="G5" s="46"/>
      <c r="H5" s="84" t="s">
        <v>106</v>
      </c>
      <c r="I5" s="54"/>
      <c r="J5" s="47" t="s">
        <v>107</v>
      </c>
      <c r="K5" s="29"/>
      <c r="L5" s="47" t="s">
        <v>108</v>
      </c>
      <c r="M5" s="29"/>
      <c r="N5" s="30" t="s">
        <v>109</v>
      </c>
      <c r="O5" s="29"/>
      <c r="P5" s="30" t="s">
        <v>110</v>
      </c>
      <c r="Q5" s="29"/>
      <c r="R5" s="30" t="s">
        <v>111</v>
      </c>
      <c r="S5" s="29"/>
      <c r="T5" s="30" t="s">
        <v>112</v>
      </c>
      <c r="U5" s="29"/>
    </row>
    <row r="6" spans="1:21" s="1" customFormat="1" ht="18">
      <c r="B6" s="2"/>
      <c r="D6" s="2"/>
      <c r="F6" s="2"/>
      <c r="H6" s="2"/>
      <c r="J6" s="3"/>
      <c r="L6" s="39"/>
      <c r="N6" s="3"/>
      <c r="P6" s="3"/>
      <c r="R6" s="3"/>
      <c r="T6" s="3"/>
    </row>
    <row r="7" spans="1:21" s="31" customFormat="1" ht="30">
      <c r="A7" s="43" t="s">
        <v>127</v>
      </c>
      <c r="B7" s="272" t="s">
        <v>217</v>
      </c>
      <c r="D7" s="5" t="s">
        <v>129</v>
      </c>
      <c r="F7" s="44"/>
      <c r="H7" s="44"/>
      <c r="J7" s="45"/>
      <c r="L7" s="6"/>
    </row>
    <row r="8" spans="1:21" s="1" customFormat="1" ht="18">
      <c r="B8" s="2"/>
      <c r="D8" s="2"/>
      <c r="F8" s="2"/>
      <c r="H8" s="2"/>
      <c r="J8" s="3"/>
      <c r="L8" s="39"/>
      <c r="N8" s="3"/>
      <c r="P8" s="3"/>
      <c r="R8" s="3"/>
      <c r="T8" s="3"/>
    </row>
    <row r="9" spans="1:21" s="4" customFormat="1" ht="53.25" customHeight="1">
      <c r="A9" s="13"/>
      <c r="B9" s="27" t="s">
        <v>218</v>
      </c>
      <c r="C9" s="7"/>
      <c r="D9" s="17"/>
      <c r="E9" s="7"/>
      <c r="F9" s="17"/>
      <c r="G9" s="19"/>
      <c r="H9" s="17"/>
      <c r="I9" s="19"/>
      <c r="J9" s="36"/>
      <c r="K9" s="20"/>
      <c r="L9" s="41"/>
      <c r="M9" s="20"/>
      <c r="N9" s="36"/>
      <c r="O9" s="20"/>
      <c r="P9" s="36"/>
      <c r="Q9" s="20"/>
      <c r="R9" s="36"/>
      <c r="S9" s="20"/>
      <c r="T9" s="36"/>
      <c r="U9" s="20"/>
    </row>
    <row r="10" spans="1:21" s="4" customFormat="1" ht="53.25" customHeight="1">
      <c r="A10" s="14"/>
      <c r="B10" s="23" t="s">
        <v>219</v>
      </c>
      <c r="C10" s="9"/>
      <c r="D10" s="10" t="s">
        <v>116</v>
      </c>
      <c r="E10" s="9"/>
      <c r="F10" s="90" t="s">
        <v>66</v>
      </c>
      <c r="G10" s="21"/>
      <c r="H10" s="90" t="s">
        <v>117</v>
      </c>
      <c r="I10" s="21"/>
      <c r="J10" s="359"/>
      <c r="K10" s="1"/>
      <c r="L10" s="6"/>
      <c r="M10" s="1"/>
      <c r="N10" s="37"/>
      <c r="O10" s="1"/>
      <c r="P10" s="37"/>
      <c r="Q10" s="1"/>
      <c r="R10" s="37"/>
      <c r="S10" s="1"/>
      <c r="T10" s="37"/>
      <c r="U10" s="1"/>
    </row>
    <row r="11" spans="1:21" s="4" customFormat="1" ht="53.25" customHeight="1">
      <c r="A11" s="14"/>
      <c r="B11" s="23" t="s">
        <v>220</v>
      </c>
      <c r="C11" s="9"/>
      <c r="D11" s="10" t="s">
        <v>116</v>
      </c>
      <c r="E11" s="9"/>
      <c r="F11" s="90" t="s">
        <v>66</v>
      </c>
      <c r="G11" s="21"/>
      <c r="H11" s="90" t="s">
        <v>117</v>
      </c>
      <c r="I11" s="21"/>
      <c r="J11" s="357"/>
      <c r="K11" s="31"/>
      <c r="L11" s="6"/>
      <c r="M11" s="31"/>
      <c r="N11" s="37"/>
      <c r="O11" s="31"/>
      <c r="P11" s="37"/>
      <c r="Q11" s="31"/>
      <c r="R11" s="37"/>
      <c r="S11" s="31"/>
      <c r="T11" s="37"/>
      <c r="U11" s="31"/>
    </row>
    <row r="12" spans="1:21" s="4" customFormat="1" ht="53.25" customHeight="1">
      <c r="A12" s="14"/>
      <c r="B12" s="25" t="s">
        <v>221</v>
      </c>
      <c r="C12" s="9"/>
      <c r="D12" s="10" t="s">
        <v>82</v>
      </c>
      <c r="E12" s="9"/>
      <c r="F12" s="10" t="s">
        <v>222</v>
      </c>
      <c r="G12" s="241"/>
      <c r="H12" s="90" t="s">
        <v>117</v>
      </c>
      <c r="I12" s="241"/>
      <c r="J12" s="357"/>
      <c r="K12" s="1"/>
      <c r="L12" s="6"/>
      <c r="M12" s="1"/>
      <c r="N12" s="37"/>
      <c r="O12" s="1"/>
      <c r="P12" s="37"/>
      <c r="Q12" s="1"/>
      <c r="R12" s="37"/>
      <c r="S12" s="1"/>
      <c r="T12" s="37"/>
      <c r="U12" s="1"/>
    </row>
    <row r="13" spans="1:21" s="4" customFormat="1" ht="53.25" customHeight="1">
      <c r="A13" s="14"/>
      <c r="B13" s="25" t="str">
        <f>LEFT(B12,SEARCH(",",B12))&amp;" value"</f>
        <v>Crude oil (2709), value</v>
      </c>
      <c r="C13" s="9"/>
      <c r="D13" s="10" t="s">
        <v>82</v>
      </c>
      <c r="E13" s="9"/>
      <c r="F13" s="10" t="s">
        <v>223</v>
      </c>
      <c r="G13" s="241"/>
      <c r="H13" s="90" t="s">
        <v>117</v>
      </c>
      <c r="I13" s="241"/>
      <c r="J13" s="357"/>
      <c r="K13" s="20"/>
      <c r="L13" s="6"/>
      <c r="M13" s="20"/>
      <c r="N13" s="37"/>
      <c r="O13" s="20"/>
      <c r="P13" s="37"/>
      <c r="Q13" s="20"/>
      <c r="R13" s="37"/>
      <c r="S13" s="20"/>
      <c r="T13" s="37"/>
      <c r="U13" s="20"/>
    </row>
    <row r="14" spans="1:21" s="4" customFormat="1" ht="53.25" customHeight="1">
      <c r="A14" s="14"/>
      <c r="B14" s="25" t="s">
        <v>224</v>
      </c>
      <c r="C14" s="9"/>
      <c r="D14" s="10" t="s">
        <v>82</v>
      </c>
      <c r="E14" s="9"/>
      <c r="F14" s="10" t="s">
        <v>225</v>
      </c>
      <c r="G14" s="241"/>
      <c r="H14" s="90" t="s">
        <v>117</v>
      </c>
      <c r="I14" s="241"/>
      <c r="J14" s="357"/>
      <c r="K14" s="20"/>
      <c r="L14" s="6"/>
      <c r="M14" s="20"/>
      <c r="N14" s="37"/>
      <c r="O14" s="20"/>
      <c r="P14" s="37"/>
      <c r="Q14" s="20"/>
      <c r="R14" s="37"/>
      <c r="S14" s="20"/>
      <c r="T14" s="37"/>
      <c r="U14" s="20"/>
    </row>
    <row r="15" spans="1:21" s="4" customFormat="1" ht="53.25" customHeight="1">
      <c r="A15" s="14"/>
      <c r="B15" s="25" t="str">
        <f>LEFT(B14,SEARCH(",",B14))&amp;" value"</f>
        <v>Natural gas (2711), value</v>
      </c>
      <c r="C15" s="9"/>
      <c r="D15" s="10" t="s">
        <v>82</v>
      </c>
      <c r="E15" s="9"/>
      <c r="F15" s="10" t="s">
        <v>223</v>
      </c>
      <c r="G15" s="241"/>
      <c r="H15" s="90" t="s">
        <v>117</v>
      </c>
      <c r="I15" s="241"/>
      <c r="J15" s="357"/>
      <c r="K15" s="20"/>
      <c r="L15" s="6"/>
      <c r="M15" s="20"/>
      <c r="N15" s="37"/>
      <c r="O15" s="20"/>
      <c r="P15" s="37"/>
      <c r="Q15" s="20"/>
      <c r="R15" s="37"/>
      <c r="S15" s="20"/>
      <c r="T15" s="37"/>
      <c r="U15" s="20"/>
    </row>
    <row r="16" spans="1:21" s="4" customFormat="1" ht="53.25" customHeight="1">
      <c r="A16" s="14"/>
      <c r="B16" s="25" t="s">
        <v>226</v>
      </c>
      <c r="C16" s="9"/>
      <c r="D16" s="10" t="s">
        <v>82</v>
      </c>
      <c r="E16" s="9"/>
      <c r="F16" s="10" t="s">
        <v>227</v>
      </c>
      <c r="G16" s="241"/>
      <c r="H16" s="90" t="s">
        <v>117</v>
      </c>
      <c r="I16" s="241"/>
      <c r="J16" s="357"/>
      <c r="K16" s="241"/>
      <c r="L16" s="6"/>
      <c r="M16" s="241"/>
      <c r="N16" s="37"/>
      <c r="O16" s="241"/>
      <c r="P16" s="37"/>
      <c r="Q16" s="241"/>
      <c r="R16" s="37"/>
      <c r="S16" s="241"/>
      <c r="T16" s="37"/>
      <c r="U16" s="241"/>
    </row>
    <row r="17" spans="1:21" s="4" customFormat="1" ht="53.25" customHeight="1">
      <c r="A17" s="14"/>
      <c r="B17" s="25" t="str">
        <f>LEFT(B16,SEARCH(",",B16))&amp;" value"</f>
        <v>Gold (7108), value</v>
      </c>
      <c r="C17" s="9"/>
      <c r="D17" s="10" t="s">
        <v>82</v>
      </c>
      <c r="E17" s="9"/>
      <c r="F17" s="10" t="s">
        <v>223</v>
      </c>
      <c r="G17" s="241"/>
      <c r="H17" s="90" t="s">
        <v>117</v>
      </c>
      <c r="I17" s="241"/>
      <c r="J17" s="357"/>
      <c r="K17" s="241"/>
      <c r="L17" s="6"/>
      <c r="M17" s="241"/>
      <c r="N17" s="37"/>
      <c r="O17" s="241"/>
      <c r="P17" s="37"/>
      <c r="Q17" s="241"/>
      <c r="R17" s="37"/>
      <c r="S17" s="241"/>
      <c r="T17" s="37"/>
      <c r="U17" s="241"/>
    </row>
    <row r="18" spans="1:21" s="4" customFormat="1" ht="53.25" customHeight="1">
      <c r="A18" s="14"/>
      <c r="B18" s="25" t="s">
        <v>228</v>
      </c>
      <c r="C18" s="9"/>
      <c r="D18" s="10" t="s">
        <v>82</v>
      </c>
      <c r="E18" s="9"/>
      <c r="F18" s="10" t="s">
        <v>227</v>
      </c>
      <c r="G18" s="241"/>
      <c r="H18" s="90" t="s">
        <v>117</v>
      </c>
      <c r="I18" s="241"/>
      <c r="J18" s="357"/>
      <c r="K18" s="241"/>
      <c r="L18" s="6"/>
      <c r="M18" s="241"/>
      <c r="N18" s="37"/>
      <c r="O18" s="241"/>
      <c r="P18" s="37"/>
      <c r="Q18" s="241"/>
      <c r="R18" s="37"/>
      <c r="S18" s="241"/>
      <c r="T18" s="37"/>
      <c r="U18" s="241"/>
    </row>
    <row r="19" spans="1:21" s="4" customFormat="1" ht="53.25" customHeight="1">
      <c r="A19" s="14"/>
      <c r="B19" s="25" t="str">
        <f>LEFT(B18,SEARCH(",",B18))&amp;" value"</f>
        <v>Silver (7106), value</v>
      </c>
      <c r="C19" s="9"/>
      <c r="D19" s="10" t="s">
        <v>82</v>
      </c>
      <c r="E19" s="9"/>
      <c r="F19" s="10" t="s">
        <v>223</v>
      </c>
      <c r="G19" s="241"/>
      <c r="H19" s="90" t="s">
        <v>117</v>
      </c>
      <c r="I19" s="241"/>
      <c r="J19" s="357"/>
      <c r="K19" s="241"/>
      <c r="L19" s="6"/>
      <c r="M19" s="241"/>
      <c r="N19" s="37"/>
      <c r="O19" s="241"/>
      <c r="P19" s="37"/>
      <c r="Q19" s="241"/>
      <c r="R19" s="37"/>
      <c r="S19" s="241"/>
      <c r="T19" s="37"/>
      <c r="U19" s="241"/>
    </row>
    <row r="20" spans="1:21" s="4" customFormat="1" ht="53.25" customHeight="1">
      <c r="A20" s="14"/>
      <c r="B20" s="25" t="s">
        <v>229</v>
      </c>
      <c r="C20" s="9"/>
      <c r="D20" s="10" t="s">
        <v>82</v>
      </c>
      <c r="E20" s="9"/>
      <c r="F20" s="10" t="s">
        <v>230</v>
      </c>
      <c r="G20" s="241"/>
      <c r="H20" s="90" t="s">
        <v>117</v>
      </c>
      <c r="I20" s="241"/>
      <c r="J20" s="357"/>
      <c r="K20" s="241"/>
      <c r="L20" s="6"/>
      <c r="M20" s="241"/>
      <c r="N20" s="37"/>
      <c r="O20" s="241"/>
      <c r="P20" s="37"/>
      <c r="Q20" s="241"/>
      <c r="R20" s="37"/>
      <c r="S20" s="241"/>
      <c r="T20" s="37"/>
      <c r="U20" s="241"/>
    </row>
    <row r="21" spans="1:21" s="4" customFormat="1" ht="53.25" customHeight="1">
      <c r="A21" s="14"/>
      <c r="B21" s="25" t="str">
        <f>LEFT(B20,SEARCH(",",B20))&amp;" value"</f>
        <v>Coal (2701), value</v>
      </c>
      <c r="C21" s="9"/>
      <c r="D21" s="10" t="s">
        <v>82</v>
      </c>
      <c r="E21" s="9"/>
      <c r="F21" s="10" t="s">
        <v>223</v>
      </c>
      <c r="G21" s="241"/>
      <c r="H21" s="90" t="s">
        <v>117</v>
      </c>
      <c r="I21" s="241"/>
      <c r="J21" s="357"/>
      <c r="K21" s="241"/>
      <c r="L21" s="6"/>
      <c r="M21" s="241"/>
      <c r="N21" s="37"/>
      <c r="O21" s="241"/>
      <c r="P21" s="37"/>
      <c r="Q21" s="241"/>
      <c r="R21" s="37"/>
      <c r="S21" s="241"/>
      <c r="T21" s="37"/>
      <c r="U21" s="241"/>
    </row>
    <row r="22" spans="1:21" s="4" customFormat="1" ht="53.25" customHeight="1">
      <c r="A22" s="14"/>
      <c r="B22" s="25" t="s">
        <v>231</v>
      </c>
      <c r="C22" s="9"/>
      <c r="D22" s="10" t="s">
        <v>82</v>
      </c>
      <c r="E22" s="9"/>
      <c r="F22" s="10" t="s">
        <v>230</v>
      </c>
      <c r="G22" s="241"/>
      <c r="H22" s="90" t="s">
        <v>117</v>
      </c>
      <c r="I22" s="241"/>
      <c r="J22" s="357"/>
      <c r="K22" s="241"/>
      <c r="L22" s="6"/>
      <c r="M22" s="241"/>
      <c r="N22" s="37"/>
      <c r="O22" s="241"/>
      <c r="P22" s="37"/>
      <c r="Q22" s="241"/>
      <c r="R22" s="37"/>
      <c r="S22" s="241"/>
      <c r="T22" s="37"/>
      <c r="U22" s="241"/>
    </row>
    <row r="23" spans="1:21" s="4" customFormat="1" ht="53.25" customHeight="1">
      <c r="A23" s="14"/>
      <c r="B23" s="25" t="str">
        <f>LEFT(B22,SEARCH(",",B22))&amp;" value"</f>
        <v>Copper (2603), value</v>
      </c>
      <c r="C23" s="9"/>
      <c r="D23" s="10" t="s">
        <v>82</v>
      </c>
      <c r="E23" s="9"/>
      <c r="F23" s="10" t="s">
        <v>223</v>
      </c>
      <c r="G23" s="241"/>
      <c r="H23" s="90" t="s">
        <v>117</v>
      </c>
      <c r="I23" s="241"/>
      <c r="J23" s="357"/>
      <c r="K23" s="241"/>
      <c r="L23" s="6"/>
      <c r="M23" s="241"/>
      <c r="N23" s="37"/>
      <c r="O23" s="241"/>
      <c r="P23" s="37"/>
      <c r="Q23" s="241"/>
      <c r="R23" s="37"/>
      <c r="S23" s="241"/>
      <c r="T23" s="37"/>
      <c r="U23" s="241"/>
    </row>
    <row r="24" spans="1:21" s="4" customFormat="1" ht="53.25" customHeight="1">
      <c r="A24" s="14"/>
      <c r="B24" s="25" t="s">
        <v>232</v>
      </c>
      <c r="C24" s="9"/>
      <c r="D24" s="10" t="s">
        <v>82</v>
      </c>
      <c r="E24" s="9"/>
      <c r="F24" s="10" t="s">
        <v>230</v>
      </c>
      <c r="G24" s="241"/>
      <c r="H24" s="90" t="s">
        <v>117</v>
      </c>
      <c r="I24" s="241"/>
      <c r="J24" s="357"/>
      <c r="K24" s="241"/>
      <c r="L24" s="6"/>
      <c r="M24" s="241"/>
      <c r="N24" s="37"/>
      <c r="O24" s="241"/>
      <c r="P24" s="37"/>
      <c r="Q24" s="241"/>
      <c r="R24" s="37"/>
      <c r="S24" s="241"/>
      <c r="T24" s="37"/>
      <c r="U24" s="241"/>
    </row>
    <row r="25" spans="1:21" s="4" customFormat="1" ht="53.25" customHeight="1">
      <c r="A25" s="14"/>
      <c r="B25" s="25" t="str">
        <f>LEFT(B24,SEARCH(",",B24))&amp;" value"</f>
        <v>Add commodities here, value</v>
      </c>
      <c r="C25" s="9"/>
      <c r="D25" s="10" t="s">
        <v>82</v>
      </c>
      <c r="E25" s="9"/>
      <c r="F25" s="10" t="s">
        <v>223</v>
      </c>
      <c r="G25" s="241"/>
      <c r="H25" s="90" t="s">
        <v>117</v>
      </c>
      <c r="I25" s="241"/>
      <c r="J25" s="357"/>
      <c r="K25" s="241"/>
      <c r="L25" s="6"/>
      <c r="M25" s="241"/>
      <c r="N25" s="37"/>
      <c r="O25" s="241"/>
      <c r="P25" s="37"/>
      <c r="Q25" s="241"/>
      <c r="R25" s="37"/>
      <c r="S25" s="241"/>
      <c r="T25" s="37"/>
      <c r="U25" s="241"/>
    </row>
    <row r="26" spans="1:21" s="4" customFormat="1" ht="53.25" customHeight="1">
      <c r="A26" s="14"/>
      <c r="B26" s="25" t="s">
        <v>232</v>
      </c>
      <c r="C26" s="9"/>
      <c r="D26" s="10" t="s">
        <v>82</v>
      </c>
      <c r="E26" s="9"/>
      <c r="F26" s="10" t="s">
        <v>230</v>
      </c>
      <c r="G26" s="241"/>
      <c r="H26" s="90" t="s">
        <v>117</v>
      </c>
      <c r="I26" s="241"/>
      <c r="J26" s="357"/>
      <c r="K26" s="241"/>
      <c r="L26" s="6"/>
      <c r="M26" s="241"/>
      <c r="N26" s="37"/>
      <c r="O26" s="241"/>
      <c r="P26" s="37"/>
      <c r="Q26" s="241"/>
      <c r="R26" s="37"/>
      <c r="S26" s="241"/>
      <c r="T26" s="37"/>
      <c r="U26" s="241"/>
    </row>
    <row r="27" spans="1:21" s="4" customFormat="1" ht="53.25" customHeight="1">
      <c r="A27" s="15"/>
      <c r="B27" s="26" t="str">
        <f>LEFT(B26,SEARCH(",",B26))&amp;" value"</f>
        <v>Add commodities here, value</v>
      </c>
      <c r="C27" s="11"/>
      <c r="D27" s="12" t="s">
        <v>82</v>
      </c>
      <c r="E27" s="11"/>
      <c r="F27" s="12" t="s">
        <v>223</v>
      </c>
      <c r="G27" s="241"/>
      <c r="H27" s="90" t="s">
        <v>117</v>
      </c>
      <c r="I27" s="241"/>
      <c r="J27" s="358"/>
      <c r="K27" s="241"/>
      <c r="L27" s="6"/>
      <c r="M27" s="241"/>
      <c r="N27" s="37"/>
      <c r="O27" s="241"/>
      <c r="P27" s="37"/>
      <c r="Q27" s="241"/>
      <c r="R27" s="37"/>
      <c r="S27" s="241"/>
      <c r="T27" s="37"/>
      <c r="U27" s="241"/>
    </row>
  </sheetData>
  <mergeCells count="1">
    <mergeCell ref="J10:J27"/>
  </mergeCells>
  <hyperlinks>
    <hyperlink ref="B9" r:id="rId1" xr:uid="{861A18D6-DAB0-2A42-B0AC-9D9DB45B137C}"/>
  </hyperlinks>
  <pageMargins left="0.7" right="0.7" top="0.75" bottom="0.75" header="0.3" footer="0.3"/>
  <pageSetup paperSize="8"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B90F-EA51-7240-8FE0-02871E071FE2}">
  <sheetPr codeName="Sheet11"/>
  <dimension ref="A1:U27"/>
  <sheetViews>
    <sheetView topLeftCell="A3" zoomScale="36" zoomScaleNormal="36" workbookViewId="0">
      <selection activeCell="N36" sqref="N36"/>
    </sheetView>
  </sheetViews>
  <sheetFormatPr defaultColWidth="10.5" defaultRowHeight="15.95"/>
  <cols>
    <col min="1" max="1" width="15" style="241" customWidth="1"/>
    <col min="2" max="2" width="30.375" style="241" customWidth="1"/>
    <col min="3" max="3" width="4.875" style="241" customWidth="1"/>
    <col min="4" max="4" width="40.5" style="241" customWidth="1"/>
    <col min="5" max="5" width="4.875" style="241" customWidth="1"/>
    <col min="6" max="6" width="18" style="241" customWidth="1"/>
    <col min="7" max="7" width="3" style="241" customWidth="1"/>
    <col min="8" max="8" width="18"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233</v>
      </c>
    </row>
    <row r="3" spans="1:21" s="31" customFormat="1" ht="120">
      <c r="A3" s="32" t="s">
        <v>234</v>
      </c>
      <c r="B3" s="33" t="s">
        <v>235</v>
      </c>
      <c r="C3" s="34"/>
      <c r="D3" s="10" t="s">
        <v>102</v>
      </c>
      <c r="E3" s="34"/>
      <c r="F3" s="35"/>
      <c r="G3" s="34"/>
      <c r="H3" s="35"/>
      <c r="I3" s="34"/>
      <c r="J3" s="6"/>
      <c r="L3" s="6"/>
      <c r="N3" s="37"/>
      <c r="P3" s="37"/>
      <c r="R3" s="37"/>
      <c r="T3" s="37"/>
    </row>
    <row r="4" spans="1:21" s="1" customFormat="1" ht="18">
      <c r="B4" s="2"/>
      <c r="D4" s="2"/>
      <c r="F4" s="2"/>
      <c r="H4" s="2"/>
      <c r="J4" s="3"/>
      <c r="L4" s="41"/>
      <c r="N4" s="3"/>
    </row>
    <row r="5" spans="1:21" s="1" customFormat="1" ht="75.95">
      <c r="B5" s="2" t="s">
        <v>103</v>
      </c>
      <c r="D5" s="84" t="s">
        <v>104</v>
      </c>
      <c r="E5" s="46"/>
      <c r="F5" s="84" t="s">
        <v>105</v>
      </c>
      <c r="G5" s="46"/>
      <c r="H5" s="84" t="s">
        <v>106</v>
      </c>
      <c r="I5" s="54"/>
      <c r="J5" s="47" t="s">
        <v>107</v>
      </c>
      <c r="K5" s="29"/>
      <c r="L5" s="47" t="s">
        <v>108</v>
      </c>
      <c r="M5" s="29"/>
      <c r="N5" s="30" t="s">
        <v>109</v>
      </c>
      <c r="O5" s="29"/>
      <c r="P5" s="30" t="s">
        <v>110</v>
      </c>
      <c r="Q5" s="29"/>
      <c r="R5" s="30" t="s">
        <v>111</v>
      </c>
      <c r="S5" s="29"/>
      <c r="T5" s="30" t="s">
        <v>112</v>
      </c>
      <c r="U5" s="29"/>
    </row>
    <row r="6" spans="1:21" s="1" customFormat="1" ht="18">
      <c r="B6" s="2"/>
      <c r="D6" s="2"/>
      <c r="F6" s="2"/>
      <c r="H6" s="2"/>
      <c r="J6" s="3"/>
      <c r="L6" s="39"/>
      <c r="N6" s="3"/>
      <c r="P6" s="3"/>
      <c r="R6" s="3"/>
      <c r="T6" s="3"/>
    </row>
    <row r="7" spans="1:21" s="31" customFormat="1" ht="30">
      <c r="A7" s="43" t="s">
        <v>127</v>
      </c>
      <c r="B7" s="272" t="s">
        <v>236</v>
      </c>
      <c r="D7" s="5" t="s">
        <v>129</v>
      </c>
      <c r="F7" s="44"/>
      <c r="H7" s="44"/>
      <c r="J7" s="45"/>
      <c r="L7" s="6"/>
    </row>
    <row r="8" spans="1:21" s="1" customFormat="1" ht="18">
      <c r="B8" s="2"/>
      <c r="D8" s="2"/>
      <c r="F8" s="2"/>
      <c r="H8" s="2"/>
      <c r="J8" s="3"/>
      <c r="L8" s="39"/>
      <c r="N8" s="3"/>
      <c r="P8" s="3"/>
      <c r="R8" s="3"/>
      <c r="T8" s="3"/>
    </row>
    <row r="9" spans="1:21" s="4" customFormat="1" ht="15">
      <c r="A9" s="13"/>
      <c r="B9" s="27" t="s">
        <v>218</v>
      </c>
      <c r="C9" s="7"/>
      <c r="D9" s="17"/>
      <c r="E9" s="7"/>
      <c r="F9" s="17"/>
      <c r="G9" s="19"/>
      <c r="H9" s="17"/>
      <c r="I9" s="19"/>
      <c r="J9" s="36"/>
      <c r="K9" s="20"/>
      <c r="L9" s="41"/>
      <c r="M9" s="20"/>
      <c r="N9" s="36"/>
      <c r="O9" s="20"/>
      <c r="P9" s="36"/>
      <c r="Q9" s="20"/>
      <c r="R9" s="36"/>
      <c r="S9" s="20"/>
      <c r="T9" s="36"/>
      <c r="U9" s="20"/>
    </row>
    <row r="10" spans="1:21" s="4" customFormat="1" ht="30">
      <c r="A10" s="13"/>
      <c r="B10" s="22" t="s">
        <v>237</v>
      </c>
      <c r="C10" s="7"/>
      <c r="D10" s="8" t="s">
        <v>116</v>
      </c>
      <c r="E10" s="7"/>
      <c r="F10" s="90" t="s">
        <v>66</v>
      </c>
      <c r="G10" s="1"/>
      <c r="H10" s="90" t="s">
        <v>117</v>
      </c>
      <c r="I10" s="1"/>
      <c r="J10" s="360"/>
      <c r="K10" s="1"/>
      <c r="L10" s="6"/>
      <c r="M10" s="1"/>
      <c r="N10" s="37"/>
      <c r="O10" s="1"/>
      <c r="P10" s="37"/>
      <c r="Q10" s="1"/>
      <c r="R10" s="37"/>
      <c r="S10" s="1"/>
      <c r="T10" s="37"/>
      <c r="U10" s="1"/>
    </row>
    <row r="11" spans="1:21" s="4" customFormat="1" ht="30">
      <c r="A11" s="14"/>
      <c r="B11" s="23" t="s">
        <v>238</v>
      </c>
      <c r="C11" s="9"/>
      <c r="D11" s="10" t="s">
        <v>116</v>
      </c>
      <c r="E11" s="9"/>
      <c r="F11" s="90" t="s">
        <v>66</v>
      </c>
      <c r="G11" s="34"/>
      <c r="H11" s="90" t="s">
        <v>117</v>
      </c>
      <c r="I11" s="34"/>
      <c r="J11" s="357"/>
      <c r="K11" s="31"/>
      <c r="L11" s="6"/>
      <c r="M11" s="31"/>
      <c r="N11" s="37"/>
      <c r="O11" s="31"/>
      <c r="P11" s="37"/>
      <c r="Q11" s="31"/>
      <c r="R11" s="37"/>
      <c r="S11" s="31"/>
      <c r="T11" s="37"/>
      <c r="U11" s="31"/>
    </row>
    <row r="12" spans="1:21" s="4" customFormat="1" ht="30">
      <c r="A12" s="14"/>
      <c r="B12" s="24" t="s">
        <v>221</v>
      </c>
      <c r="C12" s="9"/>
      <c r="D12" s="10" t="s">
        <v>82</v>
      </c>
      <c r="E12" s="9"/>
      <c r="F12" s="10" t="s">
        <v>222</v>
      </c>
      <c r="G12" s="1"/>
      <c r="H12" s="90" t="s">
        <v>117</v>
      </c>
      <c r="I12" s="1"/>
      <c r="J12" s="357"/>
      <c r="K12" s="1"/>
      <c r="L12" s="6"/>
      <c r="M12" s="1"/>
      <c r="N12" s="37"/>
      <c r="O12" s="1"/>
      <c r="P12" s="37"/>
      <c r="Q12" s="1"/>
      <c r="R12" s="37"/>
      <c r="S12" s="1"/>
      <c r="T12" s="37"/>
      <c r="U12" s="1"/>
    </row>
    <row r="13" spans="1:21" s="4" customFormat="1" ht="30">
      <c r="A13" s="14"/>
      <c r="B13" s="25" t="str">
        <f>LEFT(B12,SEARCH(",",B12))&amp;" value"</f>
        <v>Crude oil (2709), value</v>
      </c>
      <c r="C13" s="9"/>
      <c r="D13" s="10" t="s">
        <v>82</v>
      </c>
      <c r="E13" s="9"/>
      <c r="F13" s="10" t="s">
        <v>223</v>
      </c>
      <c r="G13" s="19"/>
      <c r="H13" s="90" t="s">
        <v>117</v>
      </c>
      <c r="I13" s="19"/>
      <c r="J13" s="357"/>
      <c r="K13" s="20"/>
      <c r="L13" s="6"/>
      <c r="M13" s="20"/>
      <c r="N13" s="37"/>
      <c r="O13" s="20"/>
      <c r="P13" s="37"/>
      <c r="Q13" s="20"/>
      <c r="R13" s="37"/>
      <c r="S13" s="20"/>
      <c r="T13" s="37"/>
      <c r="U13" s="20"/>
    </row>
    <row r="14" spans="1:21" s="4" customFormat="1" ht="30">
      <c r="A14" s="14"/>
      <c r="B14" s="24" t="s">
        <v>224</v>
      </c>
      <c r="C14" s="9"/>
      <c r="D14" s="10" t="s">
        <v>82</v>
      </c>
      <c r="E14" s="9"/>
      <c r="F14" s="10" t="s">
        <v>225</v>
      </c>
      <c r="G14" s="21"/>
      <c r="H14" s="90" t="s">
        <v>117</v>
      </c>
      <c r="I14" s="21"/>
      <c r="J14" s="357"/>
      <c r="K14" s="20"/>
      <c r="L14" s="6"/>
      <c r="M14" s="20"/>
      <c r="N14" s="37"/>
      <c r="O14" s="20"/>
      <c r="P14" s="37"/>
      <c r="Q14" s="20"/>
      <c r="R14" s="37"/>
      <c r="S14" s="20"/>
      <c r="T14" s="37"/>
      <c r="U14" s="20"/>
    </row>
    <row r="15" spans="1:21" s="4" customFormat="1" ht="30">
      <c r="A15" s="14"/>
      <c r="B15" s="25" t="str">
        <f>LEFT(B14,SEARCH(",",B14))&amp;" value"</f>
        <v>Natural gas (2711), value</v>
      </c>
      <c r="C15" s="9"/>
      <c r="D15" s="10" t="s">
        <v>82</v>
      </c>
      <c r="E15" s="9"/>
      <c r="F15" s="10" t="s">
        <v>223</v>
      </c>
      <c r="G15" s="21"/>
      <c r="H15" s="90" t="s">
        <v>117</v>
      </c>
      <c r="I15" s="21"/>
      <c r="J15" s="357"/>
      <c r="K15" s="20"/>
      <c r="L15" s="6"/>
      <c r="M15" s="20"/>
      <c r="N15" s="37"/>
      <c r="O15" s="20"/>
      <c r="P15" s="37"/>
      <c r="Q15" s="20"/>
      <c r="R15" s="37"/>
      <c r="S15" s="20"/>
      <c r="T15" s="37"/>
      <c r="U15" s="20"/>
    </row>
    <row r="16" spans="1:21" s="4" customFormat="1" ht="30">
      <c r="A16" s="14"/>
      <c r="B16" s="24" t="s">
        <v>226</v>
      </c>
      <c r="C16" s="9"/>
      <c r="D16" s="10" t="s">
        <v>82</v>
      </c>
      <c r="E16" s="9"/>
      <c r="F16" s="10" t="s">
        <v>227</v>
      </c>
      <c r="G16" s="241"/>
      <c r="H16" s="90" t="s">
        <v>117</v>
      </c>
      <c r="I16" s="241"/>
      <c r="J16" s="357"/>
      <c r="K16" s="241"/>
      <c r="L16" s="6"/>
      <c r="M16" s="241"/>
      <c r="N16" s="37"/>
      <c r="O16" s="241"/>
      <c r="P16" s="37"/>
      <c r="Q16" s="241"/>
      <c r="R16" s="37"/>
      <c r="S16" s="241"/>
      <c r="T16" s="37"/>
      <c r="U16" s="241"/>
    </row>
    <row r="17" spans="1:21" s="4" customFormat="1" ht="30">
      <c r="A17" s="14"/>
      <c r="B17" s="25" t="str">
        <f>LEFT(B16,SEARCH(",",B16))&amp;" value"</f>
        <v>Gold (7108), value</v>
      </c>
      <c r="C17" s="9"/>
      <c r="D17" s="10" t="s">
        <v>82</v>
      </c>
      <c r="E17" s="9"/>
      <c r="F17" s="10" t="s">
        <v>223</v>
      </c>
      <c r="G17" s="241"/>
      <c r="H17" s="90" t="s">
        <v>117</v>
      </c>
      <c r="I17" s="241"/>
      <c r="J17" s="357"/>
      <c r="K17" s="241"/>
      <c r="L17" s="6"/>
      <c r="M17" s="241"/>
      <c r="N17" s="37"/>
      <c r="O17" s="241"/>
      <c r="P17" s="37"/>
      <c r="Q17" s="241"/>
      <c r="R17" s="37"/>
      <c r="S17" s="241"/>
      <c r="T17" s="37"/>
      <c r="U17" s="241"/>
    </row>
    <row r="18" spans="1:21" s="4" customFormat="1" ht="30">
      <c r="A18" s="14"/>
      <c r="B18" s="24" t="s">
        <v>228</v>
      </c>
      <c r="C18" s="9"/>
      <c r="D18" s="10" t="s">
        <v>82</v>
      </c>
      <c r="E18" s="9"/>
      <c r="F18" s="10" t="s">
        <v>227</v>
      </c>
      <c r="G18" s="241"/>
      <c r="H18" s="90" t="s">
        <v>117</v>
      </c>
      <c r="I18" s="241"/>
      <c r="J18" s="357"/>
      <c r="K18" s="241"/>
      <c r="L18" s="6"/>
      <c r="M18" s="241"/>
      <c r="N18" s="37"/>
      <c r="O18" s="241"/>
      <c r="P18" s="37"/>
      <c r="Q18" s="241"/>
      <c r="R18" s="37"/>
      <c r="S18" s="241"/>
      <c r="T18" s="37"/>
      <c r="U18" s="241"/>
    </row>
    <row r="19" spans="1:21" s="4" customFormat="1" ht="30">
      <c r="A19" s="14"/>
      <c r="B19" s="25" t="str">
        <f>LEFT(B18,SEARCH(",",B18))&amp;" value"</f>
        <v>Silver (7106), value</v>
      </c>
      <c r="C19" s="9"/>
      <c r="D19" s="10" t="s">
        <v>82</v>
      </c>
      <c r="E19" s="9"/>
      <c r="F19" s="10" t="s">
        <v>223</v>
      </c>
      <c r="G19" s="241"/>
      <c r="H19" s="90" t="s">
        <v>117</v>
      </c>
      <c r="I19" s="241"/>
      <c r="J19" s="357"/>
      <c r="K19" s="241"/>
      <c r="L19" s="6"/>
      <c r="M19" s="241"/>
      <c r="N19" s="37"/>
      <c r="O19" s="241"/>
      <c r="P19" s="37"/>
      <c r="Q19" s="241"/>
      <c r="R19" s="37"/>
      <c r="S19" s="241"/>
      <c r="T19" s="37"/>
      <c r="U19" s="241"/>
    </row>
    <row r="20" spans="1:21" s="4" customFormat="1" ht="30">
      <c r="A20" s="14"/>
      <c r="B20" s="24" t="s">
        <v>229</v>
      </c>
      <c r="C20" s="9"/>
      <c r="D20" s="10" t="s">
        <v>82</v>
      </c>
      <c r="E20" s="9"/>
      <c r="F20" s="10" t="s">
        <v>239</v>
      </c>
      <c r="G20" s="241"/>
      <c r="H20" s="90" t="s">
        <v>117</v>
      </c>
      <c r="I20" s="241"/>
      <c r="J20" s="357"/>
      <c r="K20" s="241"/>
      <c r="L20" s="6"/>
      <c r="M20" s="241"/>
      <c r="N20" s="37"/>
      <c r="O20" s="241"/>
      <c r="P20" s="37"/>
      <c r="Q20" s="241"/>
      <c r="R20" s="37"/>
      <c r="S20" s="241"/>
      <c r="T20" s="37"/>
      <c r="U20" s="241"/>
    </row>
    <row r="21" spans="1:21" s="4" customFormat="1" ht="30">
      <c r="A21" s="14"/>
      <c r="B21" s="25" t="str">
        <f>LEFT(B20,SEARCH(",",B20))&amp;" value"</f>
        <v>Coal (2701), value</v>
      </c>
      <c r="C21" s="9"/>
      <c r="D21" s="10" t="s">
        <v>82</v>
      </c>
      <c r="E21" s="9"/>
      <c r="F21" s="10" t="s">
        <v>223</v>
      </c>
      <c r="G21" s="241"/>
      <c r="H21" s="90" t="s">
        <v>117</v>
      </c>
      <c r="I21" s="241"/>
      <c r="J21" s="357"/>
      <c r="K21" s="241"/>
      <c r="L21" s="6"/>
      <c r="M21" s="241"/>
      <c r="N21" s="37"/>
      <c r="O21" s="241"/>
      <c r="P21" s="37"/>
      <c r="Q21" s="241"/>
      <c r="R21" s="37"/>
      <c r="S21" s="241"/>
      <c r="T21" s="37"/>
      <c r="U21" s="241"/>
    </row>
    <row r="22" spans="1:21" s="4" customFormat="1" ht="30">
      <c r="A22" s="14"/>
      <c r="B22" s="24" t="s">
        <v>231</v>
      </c>
      <c r="C22" s="9"/>
      <c r="D22" s="10" t="s">
        <v>82</v>
      </c>
      <c r="E22" s="9"/>
      <c r="F22" s="10" t="s">
        <v>230</v>
      </c>
      <c r="G22" s="241"/>
      <c r="H22" s="90" t="s">
        <v>117</v>
      </c>
      <c r="I22" s="241"/>
      <c r="J22" s="357"/>
      <c r="K22" s="241"/>
      <c r="L22" s="6"/>
      <c r="M22" s="241"/>
      <c r="N22" s="37"/>
      <c r="O22" s="241"/>
      <c r="P22" s="37"/>
      <c r="Q22" s="241"/>
      <c r="R22" s="37"/>
      <c r="S22" s="241"/>
      <c r="T22" s="37"/>
      <c r="U22" s="241"/>
    </row>
    <row r="23" spans="1:21" s="4" customFormat="1" ht="30">
      <c r="A23" s="14"/>
      <c r="B23" s="25" t="str">
        <f>LEFT(B22,SEARCH(",",B22))&amp;" value"</f>
        <v>Copper (2603), value</v>
      </c>
      <c r="C23" s="9"/>
      <c r="D23" s="10" t="s">
        <v>82</v>
      </c>
      <c r="E23" s="9"/>
      <c r="F23" s="10" t="s">
        <v>223</v>
      </c>
      <c r="G23" s="241"/>
      <c r="H23" s="90" t="s">
        <v>117</v>
      </c>
      <c r="I23" s="241"/>
      <c r="J23" s="357"/>
      <c r="K23" s="241"/>
      <c r="L23" s="6"/>
      <c r="M23" s="241"/>
      <c r="N23" s="37"/>
      <c r="O23" s="241"/>
      <c r="P23" s="37"/>
      <c r="Q23" s="241"/>
      <c r="R23" s="37"/>
      <c r="S23" s="241"/>
      <c r="T23" s="37"/>
      <c r="U23" s="241"/>
    </row>
    <row r="24" spans="1:21" s="4" customFormat="1" ht="30">
      <c r="A24" s="14"/>
      <c r="B24" s="24" t="s">
        <v>232</v>
      </c>
      <c r="C24" s="9"/>
      <c r="D24" s="10" t="s">
        <v>82</v>
      </c>
      <c r="E24" s="9"/>
      <c r="F24" s="10" t="s">
        <v>230</v>
      </c>
      <c r="G24" s="241"/>
      <c r="H24" s="90" t="s">
        <v>117</v>
      </c>
      <c r="I24" s="241"/>
      <c r="J24" s="357"/>
      <c r="K24" s="241"/>
      <c r="L24" s="6"/>
      <c r="M24" s="241"/>
      <c r="N24" s="37"/>
      <c r="O24" s="241"/>
      <c r="P24" s="37"/>
      <c r="Q24" s="241"/>
      <c r="R24" s="37"/>
      <c r="S24" s="241"/>
      <c r="T24" s="37"/>
      <c r="U24" s="241"/>
    </row>
    <row r="25" spans="1:21" s="4" customFormat="1" ht="30">
      <c r="A25" s="14"/>
      <c r="B25" s="25" t="str">
        <f>LEFT(B24,SEARCH(",",B24))&amp;" value"</f>
        <v>Add commodities here, value</v>
      </c>
      <c r="C25" s="9"/>
      <c r="D25" s="10" t="s">
        <v>82</v>
      </c>
      <c r="E25" s="9"/>
      <c r="F25" s="10" t="s">
        <v>223</v>
      </c>
      <c r="G25" s="241"/>
      <c r="H25" s="90" t="s">
        <v>117</v>
      </c>
      <c r="I25" s="241"/>
      <c r="J25" s="357"/>
      <c r="K25" s="241"/>
      <c r="L25" s="6"/>
      <c r="M25" s="241"/>
      <c r="N25" s="37"/>
      <c r="O25" s="241"/>
      <c r="P25" s="37"/>
      <c r="Q25" s="241"/>
      <c r="R25" s="37"/>
      <c r="S25" s="241"/>
      <c r="T25" s="37"/>
      <c r="U25" s="241"/>
    </row>
    <row r="26" spans="1:21" s="4" customFormat="1" ht="30">
      <c r="A26" s="14"/>
      <c r="B26" s="24" t="s">
        <v>232</v>
      </c>
      <c r="C26" s="9"/>
      <c r="D26" s="10" t="s">
        <v>82</v>
      </c>
      <c r="E26" s="9"/>
      <c r="F26" s="10" t="s">
        <v>230</v>
      </c>
      <c r="G26" s="241"/>
      <c r="H26" s="90" t="s">
        <v>117</v>
      </c>
      <c r="I26" s="241"/>
      <c r="J26" s="357"/>
      <c r="K26" s="241"/>
      <c r="L26" s="6"/>
      <c r="M26" s="241"/>
      <c r="N26" s="37"/>
      <c r="O26" s="241"/>
      <c r="P26" s="37"/>
      <c r="Q26" s="241"/>
      <c r="R26" s="37"/>
      <c r="S26" s="241"/>
      <c r="T26" s="37"/>
      <c r="U26" s="241"/>
    </row>
    <row r="27" spans="1:21" s="4" customFormat="1" ht="30">
      <c r="A27" s="15"/>
      <c r="B27" s="26" t="str">
        <f>LEFT(B26,SEARCH(",",B26))&amp;" value"</f>
        <v>Add commodities here, value</v>
      </c>
      <c r="C27" s="11"/>
      <c r="D27" s="12" t="s">
        <v>82</v>
      </c>
      <c r="E27" s="11"/>
      <c r="F27" s="12" t="s">
        <v>223</v>
      </c>
      <c r="G27" s="241"/>
      <c r="H27" s="90" t="s">
        <v>117</v>
      </c>
      <c r="I27" s="241"/>
      <c r="J27" s="358"/>
      <c r="K27" s="241"/>
      <c r="L27" s="6"/>
      <c r="M27" s="241"/>
      <c r="N27" s="37"/>
      <c r="O27" s="241"/>
      <c r="P27" s="37"/>
      <c r="Q27" s="241"/>
      <c r="R27" s="37"/>
      <c r="S27" s="241"/>
      <c r="T27" s="37"/>
      <c r="U27" s="241"/>
    </row>
  </sheetData>
  <mergeCells count="1">
    <mergeCell ref="J10:J27"/>
  </mergeCells>
  <hyperlinks>
    <hyperlink ref="B9" r:id="rId1" xr:uid="{BC2E38CF-48FB-984E-80B9-2EB75B76021D}"/>
  </hyperlinks>
  <pageMargins left="0.7" right="0.7" top="0.75" bottom="0.75" header="0.3" footer="0.3"/>
  <pageSetup paperSize="8"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AAD01-BC72-854E-9D3E-0F8424E2DC8E}">
  <sheetPr codeName="Sheet12"/>
  <dimension ref="A1:U23"/>
  <sheetViews>
    <sheetView zoomScale="42" zoomScaleNormal="42" zoomScalePageLayoutView="115" workbookViewId="0">
      <selection activeCell="N28" sqref="N28"/>
    </sheetView>
  </sheetViews>
  <sheetFormatPr defaultColWidth="10.5" defaultRowHeight="15.95"/>
  <cols>
    <col min="1" max="1" width="15.5" style="241" customWidth="1"/>
    <col min="2" max="2" width="71.5" style="241" customWidth="1"/>
    <col min="3" max="3" width="3" style="241" customWidth="1"/>
    <col min="4" max="4" width="23" style="241" customWidth="1"/>
    <col min="5" max="5" width="3" style="241" customWidth="1"/>
    <col min="6" max="6" width="26" style="241" customWidth="1"/>
    <col min="7" max="7" width="3" style="241" customWidth="1"/>
    <col min="8" max="8" width="26"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240</v>
      </c>
    </row>
    <row r="3" spans="1:21" s="41" customFormat="1" ht="60">
      <c r="A3" s="277" t="s">
        <v>241</v>
      </c>
      <c r="B3" s="58" t="s">
        <v>242</v>
      </c>
      <c r="D3" s="10" t="s">
        <v>102</v>
      </c>
      <c r="F3" s="59"/>
      <c r="H3" s="59"/>
      <c r="J3" s="50"/>
      <c r="L3" s="50"/>
      <c r="N3" s="40"/>
      <c r="P3" s="40"/>
      <c r="R3" s="40"/>
      <c r="T3" s="40"/>
    </row>
    <row r="4" spans="1:21" s="39" customFormat="1" ht="18">
      <c r="A4" s="57"/>
      <c r="B4" s="48"/>
      <c r="D4" s="48"/>
      <c r="F4" s="48"/>
      <c r="H4" s="48"/>
      <c r="J4" s="49"/>
      <c r="L4" s="41"/>
      <c r="N4" s="49"/>
    </row>
    <row r="5" spans="1:21" s="54" customFormat="1" ht="74.25" customHeight="1">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row>
    <row r="6" spans="1:21" s="39" customFormat="1" ht="18">
      <c r="A6" s="57"/>
      <c r="B6" s="48"/>
      <c r="D6" s="48"/>
      <c r="F6" s="48"/>
      <c r="H6" s="48"/>
      <c r="J6" s="49"/>
      <c r="N6" s="49"/>
      <c r="P6" s="49"/>
      <c r="R6" s="49"/>
      <c r="T6" s="49"/>
    </row>
    <row r="7" spans="1:21" s="9" customFormat="1" ht="45">
      <c r="A7" s="14"/>
      <c r="B7" s="23" t="s">
        <v>243</v>
      </c>
      <c r="D7" s="10" t="s">
        <v>116</v>
      </c>
      <c r="F7" s="90" t="s">
        <v>66</v>
      </c>
      <c r="G7" s="39"/>
      <c r="H7" s="90" t="s">
        <v>117</v>
      </c>
      <c r="I7" s="39"/>
      <c r="J7" s="341"/>
      <c r="K7" s="39"/>
      <c r="L7" s="50"/>
      <c r="M7" s="39"/>
      <c r="N7" s="40"/>
      <c r="O7" s="41"/>
      <c r="P7" s="40"/>
      <c r="Q7" s="41"/>
      <c r="R7" s="40"/>
      <c r="S7" s="41"/>
      <c r="T7" s="40"/>
      <c r="U7" s="39"/>
    </row>
    <row r="8" spans="1:21" s="9" customFormat="1" ht="45">
      <c r="A8" s="14"/>
      <c r="B8" s="55" t="s">
        <v>244</v>
      </c>
      <c r="D8" s="10" t="s">
        <v>116</v>
      </c>
      <c r="F8" s="90" t="s">
        <v>66</v>
      </c>
      <c r="G8" s="41"/>
      <c r="H8" s="90" t="s">
        <v>117</v>
      </c>
      <c r="I8" s="41"/>
      <c r="J8" s="342"/>
      <c r="K8" s="41"/>
      <c r="L8" s="50"/>
      <c r="M8" s="41"/>
      <c r="N8" s="40"/>
      <c r="O8" s="41"/>
      <c r="P8" s="40"/>
      <c r="Q8" s="41"/>
      <c r="R8" s="40"/>
      <c r="S8" s="41"/>
      <c r="T8" s="40"/>
      <c r="U8" s="41"/>
    </row>
    <row r="9" spans="1:21" s="9" customFormat="1" ht="45">
      <c r="A9" s="14"/>
      <c r="B9" s="55" t="s">
        <v>245</v>
      </c>
      <c r="D9" s="10" t="s">
        <v>116</v>
      </c>
      <c r="F9" s="90" t="s">
        <v>66</v>
      </c>
      <c r="G9" s="41"/>
      <c r="H9" s="90" t="s">
        <v>117</v>
      </c>
      <c r="I9" s="41"/>
      <c r="J9" s="342"/>
      <c r="K9" s="41"/>
      <c r="L9" s="50"/>
      <c r="M9" s="41"/>
      <c r="N9" s="40"/>
      <c r="O9" s="41"/>
      <c r="P9" s="40"/>
      <c r="Q9" s="41"/>
      <c r="R9" s="40"/>
      <c r="S9" s="41"/>
      <c r="T9" s="40"/>
      <c r="U9" s="41"/>
    </row>
    <row r="10" spans="1:21" s="9" customFormat="1" ht="45">
      <c r="A10" s="14"/>
      <c r="B10" s="55" t="s">
        <v>246</v>
      </c>
      <c r="D10" s="10" t="s">
        <v>116</v>
      </c>
      <c r="F10" s="90" t="s">
        <v>66</v>
      </c>
      <c r="G10" s="41"/>
      <c r="H10" s="90" t="s">
        <v>117</v>
      </c>
      <c r="I10" s="41"/>
      <c r="J10" s="342"/>
      <c r="K10" s="41"/>
      <c r="L10" s="50"/>
      <c r="M10" s="41"/>
      <c r="N10" s="40"/>
      <c r="O10" s="41"/>
      <c r="P10" s="40"/>
      <c r="Q10" s="41"/>
      <c r="R10" s="40"/>
      <c r="S10" s="41"/>
      <c r="T10" s="40"/>
      <c r="U10" s="41"/>
    </row>
    <row r="11" spans="1:21" s="9" customFormat="1" ht="60">
      <c r="A11" s="14"/>
      <c r="B11" s="55" t="s">
        <v>247</v>
      </c>
      <c r="D11" s="10" t="s">
        <v>116</v>
      </c>
      <c r="F11" s="90" t="s">
        <v>66</v>
      </c>
      <c r="G11" s="41"/>
      <c r="H11" s="90" t="s">
        <v>117</v>
      </c>
      <c r="I11" s="41"/>
      <c r="J11" s="342"/>
      <c r="K11" s="41"/>
      <c r="L11" s="50"/>
      <c r="M11" s="41"/>
      <c r="N11" s="40"/>
      <c r="O11" s="41"/>
      <c r="P11" s="40"/>
      <c r="Q11" s="41"/>
      <c r="R11" s="40"/>
      <c r="S11" s="41"/>
      <c r="T11" s="40"/>
      <c r="U11" s="41"/>
    </row>
    <row r="12" spans="1:21" s="9" customFormat="1" ht="45">
      <c r="A12" s="14"/>
      <c r="B12" s="55" t="s">
        <v>248</v>
      </c>
      <c r="D12" s="10" t="s">
        <v>116</v>
      </c>
      <c r="F12" s="90" t="s">
        <v>66</v>
      </c>
      <c r="G12" s="41"/>
      <c r="H12" s="90" t="s">
        <v>117</v>
      </c>
      <c r="I12" s="41"/>
      <c r="J12" s="342"/>
      <c r="K12" s="41"/>
      <c r="L12" s="50"/>
      <c r="M12" s="41"/>
      <c r="N12" s="40"/>
      <c r="O12" s="41"/>
      <c r="P12" s="40"/>
      <c r="Q12" s="41"/>
      <c r="R12" s="40"/>
      <c r="S12" s="41"/>
      <c r="T12" s="40"/>
      <c r="U12" s="41"/>
    </row>
    <row r="13" spans="1:21" s="9" customFormat="1" ht="45">
      <c r="A13" s="14"/>
      <c r="B13" s="55" t="s">
        <v>249</v>
      </c>
      <c r="D13" s="10" t="s">
        <v>116</v>
      </c>
      <c r="F13" s="90" t="s">
        <v>66</v>
      </c>
      <c r="G13" s="41"/>
      <c r="H13" s="90" t="s">
        <v>117</v>
      </c>
      <c r="I13" s="41"/>
      <c r="J13" s="342"/>
      <c r="K13" s="41"/>
      <c r="L13" s="50"/>
      <c r="M13" s="41"/>
      <c r="N13" s="40"/>
      <c r="O13" s="41"/>
      <c r="P13" s="40"/>
      <c r="Q13" s="41"/>
      <c r="R13" s="40"/>
      <c r="S13" s="41"/>
      <c r="T13" s="40"/>
      <c r="U13" s="41"/>
    </row>
    <row r="14" spans="1:21" s="9" customFormat="1" ht="45">
      <c r="A14" s="14"/>
      <c r="B14" s="55" t="s">
        <v>250</v>
      </c>
      <c r="D14" s="10" t="s">
        <v>116</v>
      </c>
      <c r="F14" s="90" t="s">
        <v>66</v>
      </c>
      <c r="G14" s="41"/>
      <c r="H14" s="90" t="s">
        <v>117</v>
      </c>
      <c r="I14" s="41"/>
      <c r="J14" s="342"/>
      <c r="K14" s="41"/>
      <c r="L14" s="50"/>
      <c r="M14" s="41"/>
      <c r="N14" s="40"/>
      <c r="O14" s="41"/>
      <c r="P14" s="40"/>
      <c r="Q14" s="41"/>
      <c r="R14" s="40"/>
      <c r="S14" s="41"/>
      <c r="T14" s="40"/>
      <c r="U14" s="41"/>
    </row>
    <row r="15" spans="1:21" s="9" customFormat="1" ht="45">
      <c r="A15" s="14"/>
      <c r="B15" s="55" t="s">
        <v>251</v>
      </c>
      <c r="D15" s="10" t="s">
        <v>116</v>
      </c>
      <c r="F15" s="90" t="s">
        <v>66</v>
      </c>
      <c r="G15" s="41"/>
      <c r="H15" s="90" t="s">
        <v>117</v>
      </c>
      <c r="I15" s="41"/>
      <c r="J15" s="342"/>
      <c r="K15" s="41"/>
      <c r="L15" s="50"/>
      <c r="M15" s="41"/>
      <c r="N15" s="40"/>
      <c r="O15" s="41"/>
      <c r="P15" s="40"/>
      <c r="Q15" s="41"/>
      <c r="R15" s="40"/>
      <c r="S15" s="41"/>
      <c r="T15" s="40"/>
      <c r="U15" s="41"/>
    </row>
    <row r="16" spans="1:21" s="9" customFormat="1" ht="75">
      <c r="A16" s="14"/>
      <c r="B16" s="55" t="s">
        <v>252</v>
      </c>
      <c r="D16" s="10" t="s">
        <v>116</v>
      </c>
      <c r="F16" s="90" t="s">
        <v>66</v>
      </c>
      <c r="G16" s="41"/>
      <c r="H16" s="90" t="s">
        <v>117</v>
      </c>
      <c r="I16" s="41"/>
      <c r="J16" s="342"/>
      <c r="K16" s="41"/>
      <c r="L16" s="50"/>
      <c r="M16" s="41"/>
      <c r="N16" s="40"/>
      <c r="O16" s="41"/>
      <c r="P16" s="40"/>
      <c r="Q16" s="41"/>
      <c r="R16" s="40"/>
      <c r="S16" s="41"/>
      <c r="T16" s="40"/>
      <c r="U16" s="41"/>
    </row>
    <row r="17" spans="1:21" s="9" customFormat="1" ht="60">
      <c r="A17" s="14"/>
      <c r="B17" s="55" t="s">
        <v>253</v>
      </c>
      <c r="D17" s="10" t="s">
        <v>116</v>
      </c>
      <c r="F17" s="90" t="s">
        <v>66</v>
      </c>
      <c r="G17" s="41"/>
      <c r="H17" s="90" t="s">
        <v>117</v>
      </c>
      <c r="I17" s="41"/>
      <c r="J17" s="342"/>
      <c r="K17" s="41"/>
      <c r="L17" s="50"/>
      <c r="M17" s="41"/>
      <c r="N17" s="40"/>
      <c r="O17" s="41"/>
      <c r="P17" s="40"/>
      <c r="Q17" s="41"/>
      <c r="R17" s="40"/>
      <c r="S17" s="41"/>
      <c r="T17" s="40"/>
      <c r="U17" s="41"/>
    </row>
    <row r="18" spans="1:21" s="9" customFormat="1" ht="18">
      <c r="A18" s="14"/>
      <c r="B18" s="55" t="s">
        <v>254</v>
      </c>
      <c r="D18" s="10"/>
      <c r="F18" s="90" t="s">
        <v>66</v>
      </c>
      <c r="G18" s="41"/>
      <c r="H18" s="90" t="s">
        <v>117</v>
      </c>
      <c r="I18" s="41"/>
      <c r="J18" s="342"/>
      <c r="K18" s="41"/>
      <c r="L18" s="50"/>
      <c r="M18" s="41"/>
      <c r="N18" s="40"/>
      <c r="O18" s="41"/>
      <c r="P18" s="40"/>
      <c r="Q18" s="41"/>
      <c r="R18" s="40"/>
      <c r="S18" s="41"/>
      <c r="T18" s="40"/>
      <c r="U18" s="39"/>
    </row>
    <row r="19" spans="1:21" s="9" customFormat="1" ht="45">
      <c r="A19" s="14"/>
      <c r="B19" s="55" t="s">
        <v>255</v>
      </c>
      <c r="D19" s="10"/>
      <c r="F19" s="90" t="s">
        <v>66</v>
      </c>
      <c r="G19" s="41"/>
      <c r="H19" s="90" t="s">
        <v>117</v>
      </c>
      <c r="I19" s="41"/>
      <c r="J19" s="343"/>
      <c r="K19" s="41"/>
      <c r="L19" s="50"/>
      <c r="M19" s="41"/>
      <c r="N19" s="40"/>
      <c r="O19" s="41"/>
      <c r="P19" s="40"/>
      <c r="Q19" s="41"/>
      <c r="R19" s="40"/>
      <c r="S19" s="41"/>
      <c r="T19" s="40"/>
      <c r="U19" s="41"/>
    </row>
    <row r="20" spans="1:21" s="243" customFormat="1">
      <c r="A20" s="242"/>
      <c r="L20" s="244"/>
    </row>
    <row r="21" spans="1:21">
      <c r="L21" s="244"/>
    </row>
    <row r="22" spans="1:21">
      <c r="L22" s="244"/>
    </row>
    <row r="23" spans="1:21">
      <c r="L23" s="243"/>
    </row>
  </sheetData>
  <mergeCells count="1">
    <mergeCell ref="J7:J19"/>
  </mergeCells>
  <pageMargins left="0.7" right="0.7" top="0.75" bottom="0.75" header="0.3" footer="0.3"/>
  <pageSetup paperSize="8"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7114-B2AA-E14F-8E0A-D47AA383A57E}">
  <sheetPr codeName="Sheet13"/>
  <dimension ref="A1:N95"/>
  <sheetViews>
    <sheetView showGridLines="0" topLeftCell="A2" zoomScale="75" zoomScaleNormal="43" workbookViewId="0">
      <selection activeCell="L41" sqref="L41"/>
    </sheetView>
  </sheetViews>
  <sheetFormatPr defaultColWidth="4" defaultRowHeight="24" customHeight="1"/>
  <cols>
    <col min="1" max="1" width="4" style="4"/>
    <col min="2" max="2" width="48.5" style="4" customWidth="1"/>
    <col min="3" max="3" width="44.5" style="4" customWidth="1"/>
    <col min="4" max="4" width="38.875" style="4" customWidth="1"/>
    <col min="5" max="5" width="23" style="4" customWidth="1"/>
    <col min="6" max="10" width="26.5" style="4" customWidth="1"/>
    <col min="11" max="11" width="4" style="4" customWidth="1"/>
    <col min="12" max="33" width="4" style="4"/>
    <col min="34" max="34" width="12" style="4" bestFit="1" customWidth="1"/>
    <col min="35" max="16384" width="4" style="4"/>
  </cols>
  <sheetData>
    <row r="1" spans="1:14" ht="14.1"/>
    <row r="2" spans="1:14" s="267" customFormat="1" ht="14.1">
      <c r="A2" s="4"/>
      <c r="B2" s="370" t="s">
        <v>256</v>
      </c>
      <c r="C2" s="370"/>
      <c r="D2" s="370"/>
      <c r="E2" s="370"/>
      <c r="F2" s="370"/>
      <c r="G2" s="370"/>
      <c r="H2" s="370"/>
      <c r="I2" s="370"/>
      <c r="J2" s="370"/>
    </row>
    <row r="3" spans="1:14" ht="23.1">
      <c r="B3" s="329" t="s">
        <v>35</v>
      </c>
      <c r="C3" s="329"/>
      <c r="D3" s="329"/>
      <c r="E3" s="329"/>
      <c r="F3" s="329"/>
      <c r="G3" s="329"/>
      <c r="H3" s="329"/>
      <c r="I3" s="329"/>
      <c r="J3" s="329"/>
    </row>
    <row r="4" spans="1:14" ht="14.1">
      <c r="B4" s="331" t="s">
        <v>257</v>
      </c>
      <c r="C4" s="331"/>
      <c r="D4" s="331"/>
      <c r="E4" s="331"/>
      <c r="F4" s="331"/>
      <c r="G4" s="331"/>
      <c r="H4" s="331"/>
      <c r="I4" s="331"/>
      <c r="J4" s="331"/>
    </row>
    <row r="5" spans="1:14" ht="14.1">
      <c r="B5" s="331" t="s">
        <v>258</v>
      </c>
      <c r="C5" s="331"/>
      <c r="D5" s="331"/>
      <c r="E5" s="331"/>
      <c r="F5" s="331"/>
      <c r="G5" s="331"/>
      <c r="H5" s="331"/>
      <c r="I5" s="331"/>
      <c r="J5" s="331"/>
    </row>
    <row r="6" spans="1:14" ht="14.1">
      <c r="B6" s="331" t="s">
        <v>259</v>
      </c>
      <c r="C6" s="331"/>
      <c r="D6" s="331"/>
      <c r="E6" s="331"/>
      <c r="F6" s="331"/>
      <c r="G6" s="331"/>
      <c r="H6" s="331"/>
      <c r="I6" s="331"/>
      <c r="J6" s="331"/>
    </row>
    <row r="7" spans="1:14" ht="15.75" customHeight="1">
      <c r="B7" s="331" t="s">
        <v>260</v>
      </c>
      <c r="C7" s="331"/>
      <c r="D7" s="331"/>
      <c r="E7" s="331"/>
      <c r="F7" s="331"/>
      <c r="G7" s="331"/>
      <c r="H7" s="331"/>
      <c r="I7" s="331"/>
      <c r="J7" s="331"/>
    </row>
    <row r="8" spans="1:14" ht="14.1">
      <c r="B8" s="403" t="s">
        <v>39</v>
      </c>
      <c r="C8" s="403"/>
      <c r="D8" s="403"/>
      <c r="E8" s="403"/>
      <c r="F8" s="403"/>
      <c r="G8" s="403"/>
      <c r="H8" s="403"/>
      <c r="I8" s="403"/>
      <c r="J8" s="403"/>
    </row>
    <row r="9" spans="1:14" ht="14.1"/>
    <row r="10" spans="1:14" ht="23.1">
      <c r="B10" s="371" t="s">
        <v>261</v>
      </c>
      <c r="C10" s="371"/>
      <c r="D10" s="371"/>
      <c r="E10" s="371"/>
      <c r="F10" s="371"/>
      <c r="G10" s="371"/>
      <c r="H10" s="371"/>
      <c r="I10" s="371"/>
      <c r="J10" s="371"/>
    </row>
    <row r="11" spans="1:14" s="92" customFormat="1" ht="25.5" customHeight="1">
      <c r="B11" s="372" t="s">
        <v>262</v>
      </c>
      <c r="C11" s="372"/>
      <c r="D11" s="372"/>
      <c r="E11" s="372"/>
      <c r="F11" s="372"/>
      <c r="G11" s="372"/>
      <c r="H11" s="372"/>
      <c r="I11" s="372"/>
      <c r="J11" s="372"/>
    </row>
    <row r="12" spans="1:14" s="93" customFormat="1" ht="14.1">
      <c r="B12" s="373"/>
      <c r="C12" s="373"/>
      <c r="D12" s="373"/>
      <c r="E12" s="373"/>
      <c r="F12" s="373"/>
      <c r="G12" s="373"/>
      <c r="H12" s="373"/>
      <c r="I12" s="373"/>
      <c r="J12" s="373"/>
    </row>
    <row r="13" spans="1:14" s="93" customFormat="1" ht="18">
      <c r="B13" s="365" t="s">
        <v>263</v>
      </c>
      <c r="C13" s="365"/>
      <c r="D13" s="365"/>
      <c r="E13" s="365"/>
      <c r="F13" s="365"/>
      <c r="G13" s="365"/>
      <c r="H13" s="365"/>
      <c r="I13" s="365"/>
      <c r="J13" s="365"/>
    </row>
    <row r="14" spans="1:14" s="93" customFormat="1" ht="14.1">
      <c r="B14" s="94" t="s">
        <v>264</v>
      </c>
      <c r="C14" s="94" t="s">
        <v>265</v>
      </c>
      <c r="D14" s="4" t="s">
        <v>266</v>
      </c>
      <c r="E14" s="266" t="s">
        <v>267</v>
      </c>
      <c r="F14" s="266" t="s">
        <v>268</v>
      </c>
      <c r="G14" s="4" t="s">
        <v>269</v>
      </c>
      <c r="H14" s="95"/>
      <c r="I14" s="96"/>
    </row>
    <row r="15" spans="1:14" s="93" customFormat="1" ht="14.1">
      <c r="B15" s="4" t="s">
        <v>270</v>
      </c>
      <c r="C15" s="4" t="s">
        <v>271</v>
      </c>
      <c r="D15" s="4">
        <v>994316206</v>
      </c>
      <c r="E15" s="4" t="s">
        <v>272</v>
      </c>
      <c r="F15" s="4" t="s">
        <v>272</v>
      </c>
      <c r="G15" s="97">
        <f>SUMIF(Government_revenues_table[Government entity],Government_agencies[[#This Row],[Full name of agency]],Government_revenues_table[Revenue value])</f>
        <v>0</v>
      </c>
      <c r="H15" s="96"/>
      <c r="I15" s="96"/>
    </row>
    <row r="16" spans="1:14" s="93" customFormat="1" ht="14.1">
      <c r="B16" s="93" t="s">
        <v>273</v>
      </c>
      <c r="C16" s="4" t="s">
        <v>274</v>
      </c>
      <c r="D16" s="4" t="s">
        <v>275</v>
      </c>
      <c r="E16" s="4" t="s">
        <v>272</v>
      </c>
      <c r="F16" s="4" t="s">
        <v>272</v>
      </c>
      <c r="G16" s="97">
        <f>SUMIF(Government_revenues_table[Government entity],Government_agencies[[#This Row],[Full name of agency]],Government_revenues_table[Revenue value])</f>
        <v>14560000</v>
      </c>
      <c r="H16" s="96"/>
      <c r="I16" s="4"/>
      <c r="L16" s="95"/>
      <c r="M16" s="95"/>
      <c r="N16" s="95"/>
    </row>
    <row r="17" spans="2:14" s="93" customFormat="1" ht="14.1">
      <c r="B17" s="93" t="s">
        <v>276</v>
      </c>
      <c r="C17" s="4" t="s">
        <v>274</v>
      </c>
      <c r="D17" s="4" t="s">
        <v>275</v>
      </c>
      <c r="E17" s="4" t="s">
        <v>272</v>
      </c>
      <c r="F17" s="4" t="s">
        <v>272</v>
      </c>
      <c r="G17" s="97">
        <f>SUMIF(Government_revenues_table[Government entity],Government_agencies[[#This Row],[Full name of agency]],Government_revenues_table[Revenue value])</f>
        <v>1234000</v>
      </c>
      <c r="H17" s="96"/>
      <c r="I17" s="4"/>
      <c r="L17" s="96"/>
      <c r="M17" s="96"/>
      <c r="N17" s="96"/>
    </row>
    <row r="18" spans="2:14" s="93" customFormat="1" ht="14.1">
      <c r="B18" s="93" t="s">
        <v>277</v>
      </c>
      <c r="C18" s="4" t="s">
        <v>278</v>
      </c>
      <c r="D18" s="4" t="s">
        <v>275</v>
      </c>
      <c r="E18" s="4" t="s">
        <v>272</v>
      </c>
      <c r="F18" s="4" t="s">
        <v>272</v>
      </c>
      <c r="G18" s="97">
        <f>SUMIF(Government_revenues_table[Government entity],Government_agencies[[#This Row],[Full name of agency]],Government_revenues_table[Revenue value])</f>
        <v>3955000</v>
      </c>
      <c r="L18" s="96"/>
      <c r="M18" s="96"/>
      <c r="N18" s="96"/>
    </row>
    <row r="19" spans="2:14" s="93" customFormat="1" ht="14.1">
      <c r="B19" s="93" t="s">
        <v>279</v>
      </c>
      <c r="C19" s="4" t="s">
        <v>280</v>
      </c>
      <c r="D19" s="4" t="s">
        <v>275</v>
      </c>
      <c r="E19" s="4" t="s">
        <v>272</v>
      </c>
      <c r="F19" s="4" t="s">
        <v>272</v>
      </c>
      <c r="G19" s="97">
        <f>SUMIF(Government_revenues_table[Government entity],Government_agencies[[#This Row],[Full name of agency]],Government_revenues_table[Revenue value])</f>
        <v>0</v>
      </c>
      <c r="L19" s="96"/>
      <c r="M19" s="96"/>
      <c r="N19" s="96"/>
    </row>
    <row r="20" spans="2:14" s="93" customFormat="1" ht="14.1">
      <c r="B20" s="93" t="s">
        <v>281</v>
      </c>
      <c r="C20" s="4" t="s">
        <v>282</v>
      </c>
      <c r="D20" s="4" t="s">
        <v>275</v>
      </c>
      <c r="E20" s="4" t="s">
        <v>272</v>
      </c>
      <c r="F20" s="4" t="s">
        <v>272</v>
      </c>
      <c r="G20" s="97">
        <f>SUMIF(Government_revenues_table[Government entity],Government_agencies[[#This Row],[Full name of agency]],Government_revenues_table[Revenue value])</f>
        <v>0</v>
      </c>
    </row>
    <row r="21" spans="2:14" s="93" customFormat="1" ht="14.1">
      <c r="C21" s="4"/>
      <c r="D21" s="98"/>
    </row>
    <row r="22" spans="2:14" s="93" customFormat="1" ht="18">
      <c r="B22" s="365" t="s">
        <v>283</v>
      </c>
      <c r="C22" s="365"/>
      <c r="D22" s="365"/>
      <c r="E22" s="365"/>
      <c r="F22" s="365"/>
      <c r="G22" s="365"/>
      <c r="H22" s="365"/>
      <c r="I22" s="365"/>
      <c r="J22" s="365"/>
    </row>
    <row r="23" spans="2:14" s="93" customFormat="1" ht="14.1">
      <c r="B23" s="362" t="s">
        <v>284</v>
      </c>
      <c r="C23" s="363"/>
      <c r="D23" s="364"/>
      <c r="E23" s="95"/>
    </row>
    <row r="24" spans="2:14" s="93" customFormat="1" ht="14.1">
      <c r="B24" s="99" t="s">
        <v>285</v>
      </c>
      <c r="C24" s="100" t="s">
        <v>286</v>
      </c>
      <c r="D24" s="101" t="s">
        <v>287</v>
      </c>
    </row>
    <row r="25" spans="2:14" s="93" customFormat="1" ht="14.1"/>
    <row r="26" spans="2:14" s="93" customFormat="1" ht="14.1">
      <c r="B26" s="94" t="s">
        <v>288</v>
      </c>
      <c r="C26" s="94" t="s">
        <v>289</v>
      </c>
      <c r="D26" s="4" t="s">
        <v>290</v>
      </c>
      <c r="E26" s="4" t="s">
        <v>291</v>
      </c>
      <c r="F26" s="4" t="s">
        <v>292</v>
      </c>
      <c r="G26" s="4" t="s">
        <v>293</v>
      </c>
      <c r="H26" s="4" t="s">
        <v>294</v>
      </c>
      <c r="I26" s="4" t="s">
        <v>267</v>
      </c>
      <c r="J26" s="4" t="s">
        <v>268</v>
      </c>
      <c r="K26" s="4" t="s">
        <v>295</v>
      </c>
    </row>
    <row r="27" spans="2:14" s="93" customFormat="1" ht="14.1">
      <c r="B27" s="4" t="s">
        <v>296</v>
      </c>
      <c r="C27" s="4" t="s">
        <v>297</v>
      </c>
      <c r="D27" s="4" t="s">
        <v>275</v>
      </c>
      <c r="E27" s="4" t="s">
        <v>298</v>
      </c>
      <c r="F27" s="4" t="s">
        <v>299</v>
      </c>
      <c r="G27" s="102" t="s">
        <v>72</v>
      </c>
      <c r="H27" s="102" t="s">
        <v>72</v>
      </c>
      <c r="I27" s="4" t="s">
        <v>272</v>
      </c>
      <c r="J27" s="4" t="s">
        <v>272</v>
      </c>
      <c r="K27" s="98"/>
    </row>
    <row r="28" spans="2:14" s="93" customFormat="1" ht="14.1">
      <c r="B28" s="4" t="s">
        <v>300</v>
      </c>
      <c r="C28" s="4" t="s">
        <v>278</v>
      </c>
      <c r="D28" s="4" t="s">
        <v>275</v>
      </c>
      <c r="E28" s="4" t="s">
        <v>301</v>
      </c>
      <c r="G28" s="102" t="s">
        <v>72</v>
      </c>
      <c r="H28" s="102" t="s">
        <v>72</v>
      </c>
      <c r="I28" s="4" t="s">
        <v>272</v>
      </c>
      <c r="J28" s="4" t="s">
        <v>272</v>
      </c>
      <c r="K28" s="98"/>
    </row>
    <row r="29" spans="2:14" s="93" customFormat="1" ht="14.1">
      <c r="C29" s="93" t="s">
        <v>302</v>
      </c>
      <c r="D29" s="4" t="s">
        <v>275</v>
      </c>
      <c r="E29" s="4" t="s">
        <v>271</v>
      </c>
      <c r="G29" s="102" t="s">
        <v>72</v>
      </c>
      <c r="H29" s="102" t="s">
        <v>72</v>
      </c>
      <c r="I29" s="4" t="s">
        <v>272</v>
      </c>
      <c r="J29" s="4" t="s">
        <v>272</v>
      </c>
      <c r="K29" s="98"/>
    </row>
    <row r="30" spans="2:14" s="93" customFormat="1" ht="14.1">
      <c r="D30" s="4" t="s">
        <v>275</v>
      </c>
      <c r="E30" s="4" t="s">
        <v>303</v>
      </c>
      <c r="G30" s="102" t="s">
        <v>72</v>
      </c>
      <c r="H30" s="102" t="s">
        <v>72</v>
      </c>
      <c r="I30" s="4" t="s">
        <v>272</v>
      </c>
      <c r="J30" s="4" t="s">
        <v>272</v>
      </c>
      <c r="K30" s="98"/>
    </row>
    <row r="31" spans="2:14" s="93" customFormat="1" ht="14.1">
      <c r="D31" s="4" t="s">
        <v>275</v>
      </c>
      <c r="E31" s="4" t="s">
        <v>303</v>
      </c>
      <c r="G31" s="102" t="s">
        <v>72</v>
      </c>
      <c r="H31" s="102" t="s">
        <v>72</v>
      </c>
      <c r="I31" s="4" t="s">
        <v>272</v>
      </c>
      <c r="J31" s="4" t="s">
        <v>272</v>
      </c>
      <c r="K31" s="98"/>
    </row>
    <row r="32" spans="2:14" s="93" customFormat="1" ht="14.1">
      <c r="B32" s="93" t="s">
        <v>281</v>
      </c>
      <c r="D32" s="4" t="s">
        <v>275</v>
      </c>
      <c r="G32" s="102" t="s">
        <v>72</v>
      </c>
      <c r="H32" s="102" t="s">
        <v>72</v>
      </c>
      <c r="I32" s="4" t="s">
        <v>272</v>
      </c>
      <c r="J32" s="4" t="s">
        <v>272</v>
      </c>
      <c r="K32" s="98"/>
    </row>
    <row r="33" spans="2:10" s="93" customFormat="1" ht="14.1">
      <c r="C33" s="4"/>
      <c r="F33" s="102"/>
      <c r="G33" s="102"/>
    </row>
    <row r="34" spans="2:10" s="93" customFormat="1" ht="18">
      <c r="B34" s="365" t="s">
        <v>304</v>
      </c>
      <c r="C34" s="365"/>
      <c r="D34" s="365"/>
      <c r="E34" s="365"/>
      <c r="F34" s="365"/>
      <c r="G34" s="365"/>
      <c r="H34" s="365"/>
      <c r="I34" s="365"/>
      <c r="J34" s="365"/>
    </row>
    <row r="35" spans="2:10" s="93" customFormat="1" ht="14.1">
      <c r="B35" s="94" t="s">
        <v>305</v>
      </c>
      <c r="C35" s="103" t="s">
        <v>306</v>
      </c>
      <c r="D35" s="103" t="s">
        <v>307</v>
      </c>
      <c r="E35" s="103" t="s">
        <v>308</v>
      </c>
      <c r="F35" s="4" t="s">
        <v>309</v>
      </c>
      <c r="G35" s="4" t="s">
        <v>310</v>
      </c>
      <c r="H35" s="4" t="s">
        <v>311</v>
      </c>
      <c r="I35" s="4" t="s">
        <v>312</v>
      </c>
      <c r="J35" s="4" t="s">
        <v>313</v>
      </c>
    </row>
    <row r="36" spans="2:10" s="93" customFormat="1" ht="14.1">
      <c r="B36" s="4" t="s">
        <v>314</v>
      </c>
      <c r="C36" s="103" t="s">
        <v>315</v>
      </c>
      <c r="D36" s="103" t="s">
        <v>296</v>
      </c>
      <c r="E36" s="103" t="s">
        <v>316</v>
      </c>
      <c r="F36" s="103" t="s">
        <v>315</v>
      </c>
      <c r="H36" s="93" t="s">
        <v>225</v>
      </c>
      <c r="J36" s="93" t="s">
        <v>317</v>
      </c>
    </row>
    <row r="37" spans="2:10" s="93" customFormat="1" ht="14.1">
      <c r="B37" s="4" t="s">
        <v>318</v>
      </c>
      <c r="C37" s="103" t="s">
        <v>319</v>
      </c>
      <c r="D37" s="103" t="s">
        <v>320</v>
      </c>
      <c r="E37" s="103" t="s">
        <v>321</v>
      </c>
      <c r="F37" s="103" t="s">
        <v>322</v>
      </c>
      <c r="H37" s="93" t="s">
        <v>323</v>
      </c>
      <c r="J37" s="93" t="s">
        <v>317</v>
      </c>
    </row>
    <row r="38" spans="2:10" s="93" customFormat="1" ht="14.1">
      <c r="B38" s="4" t="s">
        <v>318</v>
      </c>
      <c r="C38" s="103" t="s">
        <v>319</v>
      </c>
      <c r="D38" s="103" t="s">
        <v>320</v>
      </c>
      <c r="E38" s="103" t="s">
        <v>324</v>
      </c>
      <c r="F38" s="103" t="s">
        <v>322</v>
      </c>
      <c r="H38" s="93" t="s">
        <v>230</v>
      </c>
      <c r="J38" s="93" t="s">
        <v>317</v>
      </c>
    </row>
    <row r="39" spans="2:10" s="93" customFormat="1" ht="14.1">
      <c r="B39" s="4" t="s">
        <v>318</v>
      </c>
      <c r="C39" s="103" t="s">
        <v>319</v>
      </c>
      <c r="D39" s="103" t="s">
        <v>320</v>
      </c>
      <c r="E39" s="103" t="s">
        <v>325</v>
      </c>
      <c r="F39" s="103" t="s">
        <v>322</v>
      </c>
      <c r="H39" s="93" t="s">
        <v>230</v>
      </c>
      <c r="J39" s="93" t="s">
        <v>317</v>
      </c>
    </row>
    <row r="40" spans="2:10" s="93" customFormat="1" ht="14.1">
      <c r="B40" s="4" t="s">
        <v>326</v>
      </c>
      <c r="C40" s="103" t="s">
        <v>327</v>
      </c>
      <c r="D40" s="103" t="s">
        <v>328</v>
      </c>
      <c r="E40" s="103" t="s">
        <v>329</v>
      </c>
      <c r="F40" s="103" t="s">
        <v>322</v>
      </c>
      <c r="H40" s="93" t="s">
        <v>227</v>
      </c>
      <c r="J40" s="93" t="s">
        <v>317</v>
      </c>
    </row>
    <row r="41" spans="2:10" s="93" customFormat="1" ht="14.1">
      <c r="B41" s="4" t="s">
        <v>330</v>
      </c>
      <c r="C41" s="103" t="s">
        <v>331</v>
      </c>
      <c r="D41" s="103" t="s">
        <v>328</v>
      </c>
      <c r="E41" s="103" t="s">
        <v>332</v>
      </c>
      <c r="F41" s="103" t="s">
        <v>322</v>
      </c>
      <c r="G41" s="4"/>
      <c r="H41" s="93" t="s">
        <v>225</v>
      </c>
      <c r="I41" s="4"/>
      <c r="J41" s="93" t="s">
        <v>317</v>
      </c>
    </row>
    <row r="42" spans="2:10" s="93" customFormat="1" ht="14.1">
      <c r="B42" s="4" t="s">
        <v>330</v>
      </c>
      <c r="C42" s="103" t="s">
        <v>331</v>
      </c>
      <c r="D42" s="103" t="s">
        <v>328</v>
      </c>
      <c r="E42" s="103" t="s">
        <v>316</v>
      </c>
      <c r="F42" s="103" t="s">
        <v>322</v>
      </c>
      <c r="G42" s="4"/>
      <c r="H42" s="93" t="s">
        <v>225</v>
      </c>
      <c r="I42" s="4"/>
      <c r="J42" s="93" t="s">
        <v>317</v>
      </c>
    </row>
    <row r="43" spans="2:10" s="93" customFormat="1" ht="14.1">
      <c r="B43" s="93" t="s">
        <v>281</v>
      </c>
      <c r="C43" s="103"/>
      <c r="D43" s="103"/>
      <c r="E43" s="103"/>
      <c r="F43" s="103"/>
      <c r="G43" s="4"/>
      <c r="H43" s="93" t="s">
        <v>239</v>
      </c>
      <c r="I43" s="4"/>
      <c r="J43" s="93" t="s">
        <v>317</v>
      </c>
    </row>
    <row r="44" spans="2:10" s="93" customFormat="1" ht="15" thickBot="1">
      <c r="B44" s="104"/>
      <c r="C44" s="105"/>
      <c r="D44" s="106"/>
      <c r="E44" s="105"/>
      <c r="F44" s="107"/>
      <c r="G44" s="107"/>
      <c r="H44" s="107"/>
      <c r="I44" s="107"/>
      <c r="J44" s="107"/>
    </row>
    <row r="45" spans="2:10" s="93" customFormat="1" ht="14.1">
      <c r="B45" s="280"/>
      <c r="C45" s="280"/>
      <c r="D45" s="280"/>
      <c r="E45" s="280"/>
      <c r="F45" s="4"/>
      <c r="G45" s="4"/>
      <c r="H45" s="4"/>
      <c r="I45" s="4"/>
      <c r="J45" s="4"/>
    </row>
    <row r="46" spans="2:10" ht="15" thickBot="1">
      <c r="B46" s="366"/>
      <c r="C46" s="367"/>
      <c r="D46" s="367"/>
      <c r="E46" s="367"/>
      <c r="F46" s="367"/>
      <c r="G46" s="367"/>
      <c r="H46" s="367"/>
      <c r="I46" s="367"/>
      <c r="J46" s="367"/>
    </row>
    <row r="47" spans="2:10" s="93" customFormat="1" ht="14.1">
      <c r="B47" s="368"/>
      <c r="C47" s="369"/>
      <c r="D47" s="369"/>
      <c r="E47" s="369"/>
      <c r="F47" s="369"/>
      <c r="G47" s="369"/>
      <c r="H47" s="369"/>
      <c r="I47" s="369"/>
      <c r="J47" s="369"/>
    </row>
    <row r="48" spans="2:10" ht="15" thickBot="1">
      <c r="B48" s="280"/>
      <c r="C48" s="280"/>
      <c r="D48" s="280"/>
      <c r="E48" s="280"/>
    </row>
    <row r="49" spans="2:10" s="93" customFormat="1" ht="14.1">
      <c r="B49" s="338" t="s">
        <v>30</v>
      </c>
      <c r="C49" s="338"/>
      <c r="D49" s="338"/>
      <c r="E49" s="338"/>
      <c r="F49" s="338"/>
      <c r="G49" s="338"/>
      <c r="H49" s="338"/>
      <c r="I49" s="338"/>
      <c r="J49" s="338"/>
    </row>
    <row r="50" spans="2:10" ht="14.1">
      <c r="B50" s="321" t="s">
        <v>31</v>
      </c>
      <c r="C50" s="321"/>
      <c r="D50" s="321"/>
      <c r="E50" s="321"/>
      <c r="F50" s="321"/>
      <c r="G50" s="321"/>
      <c r="H50" s="321"/>
      <c r="I50" s="321"/>
      <c r="J50" s="321"/>
    </row>
    <row r="51" spans="2:10" s="93" customFormat="1" ht="14.1">
      <c r="B51" s="326" t="s">
        <v>333</v>
      </c>
      <c r="C51" s="326"/>
      <c r="D51" s="326"/>
      <c r="E51" s="326"/>
      <c r="F51" s="326"/>
      <c r="G51" s="326"/>
      <c r="H51" s="326"/>
      <c r="I51" s="326"/>
      <c r="J51" s="326"/>
    </row>
    <row r="52" spans="2:10" s="93" customFormat="1" ht="14.1">
      <c r="B52" s="361"/>
      <c r="C52" s="361"/>
      <c r="D52" s="361"/>
      <c r="E52" s="361"/>
      <c r="F52" s="361"/>
      <c r="G52" s="361"/>
      <c r="H52" s="361"/>
      <c r="I52" s="361"/>
      <c r="J52" s="361"/>
    </row>
    <row r="53" spans="2:10" ht="14.1"/>
    <row r="54" spans="2:10" ht="14.1"/>
    <row r="55" spans="2:10" ht="16.5" customHeight="1"/>
    <row r="56" spans="2:10" ht="14.1"/>
    <row r="57" spans="2:10" ht="14.1">
      <c r="F57" s="93"/>
      <c r="G57" s="93"/>
      <c r="H57" s="93"/>
      <c r="I57" s="93"/>
      <c r="J57" s="93"/>
    </row>
    <row r="58" spans="2:10" ht="14.1"/>
    <row r="59" spans="2:10" ht="14.1"/>
    <row r="60" spans="2:10" ht="14.1"/>
    <row r="61" spans="2:10" ht="14.1"/>
    <row r="62" spans="2:10" s="93" customFormat="1" ht="14.1">
      <c r="B62" s="4"/>
      <c r="C62" s="4"/>
      <c r="D62" s="4"/>
      <c r="E62" s="4"/>
      <c r="F62" s="4"/>
      <c r="G62" s="4"/>
      <c r="H62" s="4"/>
      <c r="I62" s="4"/>
      <c r="J62" s="4"/>
    </row>
    <row r="63" spans="2:10" ht="14.1"/>
    <row r="64" spans="2:10" ht="14.1"/>
    <row r="65" ht="14.1"/>
    <row r="66" ht="14.1"/>
    <row r="67" ht="14.1"/>
    <row r="68" ht="14.1"/>
    <row r="69" ht="14.1"/>
    <row r="70" ht="15" customHeight="1"/>
    <row r="71" ht="15" customHeight="1"/>
    <row r="72" ht="14.1"/>
    <row r="73" ht="14.1"/>
    <row r="74" ht="18.75" customHeight="1"/>
    <row r="75" ht="14.1"/>
    <row r="76" ht="14.1"/>
    <row r="77" ht="14.1"/>
    <row r="78" ht="14.1"/>
    <row r="79" ht="14.1"/>
    <row r="80" ht="14.1"/>
    <row r="81" ht="14.1"/>
    <row r="82" ht="14.1"/>
    <row r="83" ht="14.1"/>
    <row r="84" ht="14.1"/>
    <row r="85" ht="14.1"/>
    <row r="86" ht="14.1"/>
    <row r="87" ht="14.1"/>
    <row r="88" ht="14.1"/>
    <row r="89" ht="14.1"/>
    <row r="90" ht="14.1"/>
    <row r="91" ht="14.1"/>
    <row r="92" ht="14.1"/>
    <row r="93" ht="14.1"/>
    <row r="94" ht="14.1"/>
    <row r="95" ht="14.1"/>
  </sheetData>
  <mergeCells count="20">
    <mergeCell ref="B22:J22"/>
    <mergeCell ref="B2:J2"/>
    <mergeCell ref="B3:J3"/>
    <mergeCell ref="B4:J4"/>
    <mergeCell ref="B5:J5"/>
    <mergeCell ref="B6:J6"/>
    <mergeCell ref="B7:J7"/>
    <mergeCell ref="B8:J8"/>
    <mergeCell ref="B10:J10"/>
    <mergeCell ref="B11:J11"/>
    <mergeCell ref="B12:J12"/>
    <mergeCell ref="B13:J13"/>
    <mergeCell ref="B51:J51"/>
    <mergeCell ref="B52:J52"/>
    <mergeCell ref="B23:D23"/>
    <mergeCell ref="B34:J34"/>
    <mergeCell ref="B46:J46"/>
    <mergeCell ref="B47:J47"/>
    <mergeCell ref="B49:J49"/>
    <mergeCell ref="B50:J50"/>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678A4-CEFB-3347-A462-C54DA69D53A5}">
  <sheetPr codeName="Sheet14"/>
  <dimension ref="B1:U83"/>
  <sheetViews>
    <sheetView showGridLines="0" topLeftCell="A30" zoomScale="50" zoomScaleNormal="33" workbookViewId="0">
      <selection activeCell="F10" sqref="F10:N10"/>
    </sheetView>
  </sheetViews>
  <sheetFormatPr defaultColWidth="8.5" defaultRowHeight="14.1"/>
  <cols>
    <col min="1" max="1" width="2.5" style="103" customWidth="1"/>
    <col min="2" max="5" width="0" style="103" hidden="1" customWidth="1"/>
    <col min="6" max="6" width="50.5" style="103" customWidth="1"/>
    <col min="7" max="9" width="16.5" style="103" customWidth="1"/>
    <col min="10" max="10" width="52.875" style="103" customWidth="1"/>
    <col min="11" max="11" width="15.5" style="103" bestFit="1" customWidth="1"/>
    <col min="12" max="12" width="2.5" style="103" customWidth="1"/>
    <col min="13" max="13" width="19.5" style="103" bestFit="1" customWidth="1"/>
    <col min="14" max="14" width="73.5" style="103" bestFit="1" customWidth="1"/>
    <col min="15" max="15" width="4" style="103" customWidth="1"/>
    <col min="16" max="17" width="8.5" style="103"/>
    <col min="18" max="18" width="21" style="103" bestFit="1" customWidth="1"/>
    <col min="19" max="19" width="8.5" style="103"/>
    <col min="20" max="20" width="21" style="103" bestFit="1" customWidth="1"/>
    <col min="21" max="16384" width="8.5" style="103"/>
  </cols>
  <sheetData>
    <row r="1" spans="6:14" s="4" customFormat="1" ht="15.75" hidden="1" customHeight="1"/>
    <row r="2" spans="6:14" s="4" customFormat="1" hidden="1"/>
    <row r="3" spans="6:14" s="4" customFormat="1" hidden="1">
      <c r="N3" s="108" t="s">
        <v>334</v>
      </c>
    </row>
    <row r="4" spans="6:14" s="4" customFormat="1" hidden="1">
      <c r="N4" s="108" t="str">
        <f>[1]Introduction!G4</f>
        <v>YYYY-MM-DD</v>
      </c>
    </row>
    <row r="5" spans="6:14" s="4" customFormat="1" hidden="1"/>
    <row r="6" spans="6:14" s="4" customFormat="1" hidden="1"/>
    <row r="7" spans="6:14" s="4" customFormat="1"/>
    <row r="8" spans="6:14" s="4" customFormat="1">
      <c r="F8" s="370" t="s">
        <v>335</v>
      </c>
      <c r="G8" s="370"/>
      <c r="H8" s="370"/>
      <c r="I8" s="370"/>
      <c r="J8" s="370"/>
      <c r="K8" s="370"/>
      <c r="L8" s="370"/>
      <c r="M8" s="370"/>
      <c r="N8" s="370"/>
    </row>
    <row r="9" spans="6:14" s="4" customFormat="1" ht="23.1">
      <c r="F9" s="386" t="s">
        <v>35</v>
      </c>
      <c r="G9" s="386"/>
      <c r="H9" s="386"/>
      <c r="I9" s="386"/>
      <c r="J9" s="386"/>
      <c r="K9" s="386"/>
      <c r="L9" s="386"/>
      <c r="M9" s="386"/>
      <c r="N9" s="386"/>
    </row>
    <row r="10" spans="6:14" s="4" customFormat="1">
      <c r="F10" s="390" t="s">
        <v>336</v>
      </c>
      <c r="G10" s="390"/>
      <c r="H10" s="390"/>
      <c r="I10" s="390"/>
      <c r="J10" s="390"/>
      <c r="K10" s="390"/>
      <c r="L10" s="390"/>
      <c r="M10" s="390"/>
      <c r="N10" s="390"/>
    </row>
    <row r="11" spans="6:14" s="4" customFormat="1">
      <c r="F11" s="330" t="s">
        <v>337</v>
      </c>
      <c r="G11" s="330"/>
      <c r="H11" s="330"/>
      <c r="I11" s="330"/>
      <c r="J11" s="330"/>
      <c r="K11" s="330"/>
      <c r="L11" s="330"/>
      <c r="M11" s="330"/>
      <c r="N11" s="330"/>
    </row>
    <row r="12" spans="6:14" s="4" customFormat="1">
      <c r="F12" s="330" t="s">
        <v>338</v>
      </c>
      <c r="G12" s="330"/>
      <c r="H12" s="330"/>
      <c r="I12" s="330"/>
      <c r="J12" s="330"/>
      <c r="K12" s="330"/>
      <c r="L12" s="330"/>
      <c r="M12" s="330"/>
      <c r="N12" s="330"/>
    </row>
    <row r="13" spans="6:14" s="4" customFormat="1">
      <c r="F13" s="389" t="s">
        <v>339</v>
      </c>
      <c r="G13" s="389"/>
      <c r="H13" s="389"/>
      <c r="I13" s="389"/>
      <c r="J13" s="389"/>
      <c r="K13" s="389"/>
      <c r="L13" s="389"/>
      <c r="M13" s="389"/>
      <c r="N13" s="389"/>
    </row>
    <row r="14" spans="6:14" s="4" customFormat="1">
      <c r="F14" s="378" t="s">
        <v>340</v>
      </c>
      <c r="G14" s="378"/>
      <c r="H14" s="378"/>
      <c r="I14" s="378"/>
      <c r="J14" s="378"/>
      <c r="K14" s="378"/>
      <c r="L14" s="378"/>
      <c r="M14" s="378"/>
      <c r="N14" s="378"/>
    </row>
    <row r="15" spans="6:14" s="4" customFormat="1">
      <c r="F15" s="379" t="s">
        <v>341</v>
      </c>
      <c r="G15" s="379"/>
      <c r="H15" s="379"/>
      <c r="I15" s="379"/>
      <c r="J15" s="379"/>
      <c r="K15" s="379"/>
      <c r="L15" s="379"/>
      <c r="M15" s="379"/>
      <c r="N15" s="379"/>
    </row>
    <row r="16" spans="6:14" s="4" customFormat="1">
      <c r="F16" s="380" t="s">
        <v>39</v>
      </c>
      <c r="G16" s="381"/>
      <c r="H16" s="381"/>
      <c r="I16" s="381"/>
      <c r="J16" s="381"/>
      <c r="K16" s="381"/>
      <c r="L16" s="381"/>
      <c r="M16" s="381"/>
      <c r="N16" s="381"/>
    </row>
    <row r="17" spans="2:21" s="4" customFormat="1"/>
    <row r="18" spans="2:21" s="4" customFormat="1" ht="23.1">
      <c r="F18" s="371" t="s">
        <v>342</v>
      </c>
      <c r="G18" s="371"/>
      <c r="H18" s="371"/>
      <c r="I18" s="371"/>
      <c r="J18" s="371"/>
      <c r="K18" s="371"/>
      <c r="M18" s="382" t="s">
        <v>343</v>
      </c>
      <c r="N18" s="382"/>
    </row>
    <row r="19" spans="2:21" s="4" customFormat="1" ht="15.75" customHeight="1">
      <c r="M19" s="383" t="s">
        <v>344</v>
      </c>
      <c r="N19" s="383"/>
    </row>
    <row r="20" spans="2:21">
      <c r="F20" s="384" t="s">
        <v>345</v>
      </c>
      <c r="G20" s="384"/>
      <c r="H20" s="384"/>
      <c r="I20" s="384"/>
      <c r="J20" s="384"/>
      <c r="K20" s="385"/>
      <c r="M20" s="4"/>
      <c r="N20" s="4"/>
    </row>
    <row r="21" spans="2:21" ht="23.1">
      <c r="B21" s="109" t="s">
        <v>346</v>
      </c>
      <c r="C21" s="109" t="s">
        <v>347</v>
      </c>
      <c r="D21" s="109" t="s">
        <v>348</v>
      </c>
      <c r="E21" s="109" t="s">
        <v>349</v>
      </c>
      <c r="F21" s="103" t="s">
        <v>350</v>
      </c>
      <c r="G21" s="103" t="s">
        <v>291</v>
      </c>
      <c r="H21" s="103" t="s">
        <v>351</v>
      </c>
      <c r="I21" s="103" t="s">
        <v>352</v>
      </c>
      <c r="J21" s="103" t="s">
        <v>353</v>
      </c>
      <c r="K21" s="4" t="s">
        <v>313</v>
      </c>
      <c r="M21" s="386" t="s">
        <v>354</v>
      </c>
      <c r="N21" s="386"/>
    </row>
    <row r="22" spans="2:21" ht="15.75" customHeight="1">
      <c r="B22" s="109" t="str">
        <f>IFERROR(VLOOKUP(Government_revenues_table[[#This Row],[GFS Classification]],[1]!Table6_GFS_codes_classification[#Data],COLUMNS($F:F)+3,FALSE),"Do not enter data")</f>
        <v>Do not enter data</v>
      </c>
      <c r="C22" s="109" t="str">
        <f>IFERROR(VLOOKUP(Government_revenues_table[[#This Row],[GFS Classification]],[1]!Table6_GFS_codes_classification[#Data],COLUMNS($F:G)+3,FALSE),"Do not enter data")</f>
        <v>Do not enter data</v>
      </c>
      <c r="D22" s="109" t="str">
        <f>IFERROR(VLOOKUP(Government_revenues_table[[#This Row],[GFS Classification]],[1]!Table6_GFS_codes_classification[#Data],COLUMNS($F:H)+3,FALSE),"Do not enter data")</f>
        <v>Do not enter data</v>
      </c>
      <c r="E22" s="109" t="str">
        <f>IFERROR(VLOOKUP(Government_revenues_table[[#This Row],[GFS Classification]],[1]!Table6_GFS_codes_classification[#Data],COLUMNS($F:I)+3,FALSE),"Do not enter data")</f>
        <v>Do not enter data</v>
      </c>
      <c r="F22" s="103" t="s">
        <v>355</v>
      </c>
      <c r="G22" s="4" t="s">
        <v>271</v>
      </c>
      <c r="H22" s="103" t="s">
        <v>356</v>
      </c>
      <c r="I22" s="103" t="s">
        <v>273</v>
      </c>
      <c r="J22" s="110">
        <v>14560000</v>
      </c>
      <c r="K22" s="103" t="s">
        <v>223</v>
      </c>
      <c r="M22" s="387" t="s">
        <v>357</v>
      </c>
      <c r="N22" s="387"/>
    </row>
    <row r="23" spans="2:21" ht="15.75" customHeight="1">
      <c r="B23" s="109" t="str">
        <f>IFERROR(VLOOKUP(Government_revenues_table[[#This Row],[GFS Classification]],[1]!Table6_GFS_codes_classification[#Data],COLUMNS($F:F)+3,FALSE),"Do not enter data")</f>
        <v>Do not enter data</v>
      </c>
      <c r="C23" s="109" t="str">
        <f>IFERROR(VLOOKUP(Government_revenues_table[[#This Row],[GFS Classification]],[1]!Table6_GFS_codes_classification[#Data],COLUMNS($F:G)+3,FALSE),"Do not enter data")</f>
        <v>Do not enter data</v>
      </c>
      <c r="D23" s="109" t="str">
        <f>IFERROR(VLOOKUP(Government_revenues_table[[#This Row],[GFS Classification]],[1]!Table6_GFS_codes_classification[#Data],COLUMNS($F:H)+3,FALSE),"Do not enter data")</f>
        <v>Do not enter data</v>
      </c>
      <c r="E23" s="109" t="str">
        <f>IFERROR(VLOOKUP(Government_revenues_table[[#This Row],[GFS Classification]],[1]!Table6_GFS_codes_classification[#Data],COLUMNS($F:I)+3,FALSE),"Do not enter data")</f>
        <v>Do not enter data</v>
      </c>
      <c r="F23" s="103" t="s">
        <v>358</v>
      </c>
      <c r="G23" s="4" t="s">
        <v>298</v>
      </c>
      <c r="H23" s="103" t="s">
        <v>359</v>
      </c>
      <c r="I23" s="103" t="s">
        <v>273</v>
      </c>
      <c r="J23" s="110">
        <v>0</v>
      </c>
      <c r="K23" s="103" t="s">
        <v>223</v>
      </c>
      <c r="M23" s="387"/>
      <c r="N23" s="387"/>
    </row>
    <row r="24" spans="2:21" ht="15.75" customHeight="1">
      <c r="B24" s="109" t="str">
        <f>IFERROR(VLOOKUP(Government_revenues_table[[#This Row],[GFS Classification]],[1]!Table6_GFS_codes_classification[#Data],COLUMNS($F:F)+3,FALSE),"Do not enter data")</f>
        <v>Do not enter data</v>
      </c>
      <c r="C24" s="109" t="str">
        <f>IFERROR(VLOOKUP(Government_revenues_table[[#This Row],[GFS Classification]],[1]!Table6_GFS_codes_classification[#Data],COLUMNS($F:G)+3,FALSE),"Do not enter data")</f>
        <v>Do not enter data</v>
      </c>
      <c r="D24" s="109" t="str">
        <f>IFERROR(VLOOKUP(Government_revenues_table[[#This Row],[GFS Classification]],[1]!Table6_GFS_codes_classification[#Data],COLUMNS($F:H)+3,FALSE),"Do not enter data")</f>
        <v>Do not enter data</v>
      </c>
      <c r="E24" s="109" t="str">
        <f>IFERROR(VLOOKUP(Government_revenues_table[[#This Row],[GFS Classification]],[1]!Table6_GFS_codes_classification[#Data],COLUMNS($F:I)+3,FALSE),"Do not enter data")</f>
        <v>Do not enter data</v>
      </c>
      <c r="F24" s="103" t="s">
        <v>360</v>
      </c>
      <c r="G24" s="4" t="s">
        <v>301</v>
      </c>
      <c r="H24" s="103" t="s">
        <v>361</v>
      </c>
      <c r="I24" s="103" t="s">
        <v>276</v>
      </c>
      <c r="J24" s="110">
        <v>0</v>
      </c>
      <c r="K24" s="103" t="s">
        <v>223</v>
      </c>
      <c r="M24" s="387"/>
      <c r="N24" s="387"/>
    </row>
    <row r="25" spans="2:21" ht="15.75" customHeight="1">
      <c r="B25" s="109" t="str">
        <f>IFERROR(VLOOKUP(Government_revenues_table[[#This Row],[GFS Classification]],[1]!Table6_GFS_codes_classification[#Data],COLUMNS($F:F)+3,FALSE),"Do not enter data")</f>
        <v>Do not enter data</v>
      </c>
      <c r="C25" s="109" t="str">
        <f>IFERROR(VLOOKUP(Government_revenues_table[[#This Row],[GFS Classification]],[1]!Table6_GFS_codes_classification[#Data],COLUMNS($F:G)+3,FALSE),"Do not enter data")</f>
        <v>Do not enter data</v>
      </c>
      <c r="D25" s="109" t="str">
        <f>IFERROR(VLOOKUP(Government_revenues_table[[#This Row],[GFS Classification]],[1]!Table6_GFS_codes_classification[#Data],COLUMNS($F:H)+3,FALSE),"Do not enter data")</f>
        <v>Do not enter data</v>
      </c>
      <c r="E25" s="109" t="str">
        <f>IFERROR(VLOOKUP(Government_revenues_table[[#This Row],[GFS Classification]],[1]!Table6_GFS_codes_classification[#Data],COLUMNS($F:I)+3,FALSE),"Do not enter data")</f>
        <v>Do not enter data</v>
      </c>
      <c r="F25" s="103" t="s">
        <v>362</v>
      </c>
      <c r="G25" s="4" t="s">
        <v>301</v>
      </c>
      <c r="H25" s="103" t="s">
        <v>363</v>
      </c>
      <c r="I25" s="103" t="s">
        <v>276</v>
      </c>
      <c r="J25" s="110">
        <v>1234000</v>
      </c>
      <c r="K25" s="103" t="s">
        <v>223</v>
      </c>
      <c r="M25" s="387"/>
      <c r="N25" s="387"/>
    </row>
    <row r="26" spans="2:21" ht="15.75" customHeight="1">
      <c r="B26" s="109" t="str">
        <f>IFERROR(VLOOKUP(Government_revenues_table[[#This Row],[GFS Classification]],[1]!Table6_GFS_codes_classification[#Data],COLUMNS($F:F)+3,FALSE),"Do not enter data")</f>
        <v>Do not enter data</v>
      </c>
      <c r="C26" s="109" t="str">
        <f>IFERROR(VLOOKUP(Government_revenues_table[[#This Row],[GFS Classification]],[1]!Table6_GFS_codes_classification[#Data],COLUMNS($F:G)+3,FALSE),"Do not enter data")</f>
        <v>Do not enter data</v>
      </c>
      <c r="D26" s="109" t="str">
        <f>IFERROR(VLOOKUP(Government_revenues_table[[#This Row],[GFS Classification]],[1]!Table6_GFS_codes_classification[#Data],COLUMNS($F:H)+3,FALSE),"Do not enter data")</f>
        <v>Do not enter data</v>
      </c>
      <c r="E26" s="109" t="str">
        <f>IFERROR(VLOOKUP(Government_revenues_table[[#This Row],[GFS Classification]],[1]!Table6_GFS_codes_classification[#Data],COLUMNS($F:I)+3,FALSE),"Do not enter data")</f>
        <v>Do not enter data</v>
      </c>
      <c r="F26" s="103" t="s">
        <v>360</v>
      </c>
      <c r="G26" s="4" t="s">
        <v>298</v>
      </c>
      <c r="H26" s="103" t="s">
        <v>364</v>
      </c>
      <c r="I26" s="103" t="s">
        <v>277</v>
      </c>
      <c r="J26" s="110">
        <v>0</v>
      </c>
      <c r="K26" s="103" t="s">
        <v>223</v>
      </c>
      <c r="M26" s="387"/>
      <c r="N26" s="387"/>
    </row>
    <row r="27" spans="2:21">
      <c r="B27" s="109" t="str">
        <f>IFERROR(VLOOKUP(Government_revenues_table[[#This Row],[GFS Classification]],[1]!Table6_GFS_codes_classification[#Data],COLUMNS($F:F)+3,FALSE),"Do not enter data")</f>
        <v>Do not enter data</v>
      </c>
      <c r="C27" s="109" t="str">
        <f>IFERROR(VLOOKUP(Government_revenues_table[[#This Row],[GFS Classification]],[1]!Table6_GFS_codes_classification[#Data],COLUMNS($F:G)+3,FALSE),"Do not enter data")</f>
        <v>Do not enter data</v>
      </c>
      <c r="D27" s="109" t="str">
        <f>IFERROR(VLOOKUP(Government_revenues_table[[#This Row],[GFS Classification]],[1]!Table6_GFS_codes_classification[#Data],COLUMNS($F:H)+3,FALSE),"Do not enter data")</f>
        <v>Do not enter data</v>
      </c>
      <c r="E27" s="109" t="str">
        <f>IFERROR(VLOOKUP(Government_revenues_table[[#This Row],[GFS Classification]],[1]!Table6_GFS_codes_classification[#Data],COLUMNS($F:I)+3,FALSE),"Do not enter data")</f>
        <v>Do not enter data</v>
      </c>
      <c r="F27" s="103" t="s">
        <v>365</v>
      </c>
      <c r="G27" s="4" t="s">
        <v>298</v>
      </c>
      <c r="H27" s="103" t="s">
        <v>366</v>
      </c>
      <c r="I27" s="103" t="s">
        <v>277</v>
      </c>
      <c r="J27" s="110">
        <v>955000</v>
      </c>
      <c r="K27" s="103" t="s">
        <v>223</v>
      </c>
      <c r="M27" s="388" t="s">
        <v>367</v>
      </c>
      <c r="N27" s="388"/>
    </row>
    <row r="28" spans="2:21">
      <c r="B28" s="109" t="str">
        <f>IFERROR(VLOOKUP(Government_revenues_table[[#This Row],[GFS Classification]],[1]!Table6_GFS_codes_classification[#Data],COLUMNS($F:F)+3,FALSE),"Do not enter data")</f>
        <v>Do not enter data</v>
      </c>
      <c r="C28" s="109" t="str">
        <f>IFERROR(VLOOKUP(Government_revenues_table[[#This Row],[GFS Classification]],[1]!Table6_GFS_codes_classification[#Data],COLUMNS($F:G)+3,FALSE),"Do not enter data")</f>
        <v>Do not enter data</v>
      </c>
      <c r="D28" s="109" t="str">
        <f>IFERROR(VLOOKUP(Government_revenues_table[[#This Row],[GFS Classification]],[1]!Table6_GFS_codes_classification[#Data],COLUMNS($F:H)+3,FALSE),"Do not enter data")</f>
        <v>Do not enter data</v>
      </c>
      <c r="E28" s="109" t="str">
        <f>IFERROR(VLOOKUP(Government_revenues_table[[#This Row],[GFS Classification]],[1]!Table6_GFS_codes_classification[#Data],COLUMNS($F:I)+3,FALSE),"Do not enter data")</f>
        <v>Do not enter data</v>
      </c>
      <c r="F28" s="103" t="s">
        <v>362</v>
      </c>
      <c r="G28" s="4" t="s">
        <v>298</v>
      </c>
      <c r="H28" s="103" t="s">
        <v>368</v>
      </c>
      <c r="I28" s="103" t="s">
        <v>277</v>
      </c>
      <c r="J28" s="110">
        <v>3000000</v>
      </c>
      <c r="K28" s="103" t="s">
        <v>223</v>
      </c>
      <c r="M28" s="388" t="s">
        <v>369</v>
      </c>
      <c r="N28" s="388"/>
    </row>
    <row r="29" spans="2:21" ht="15" thickBot="1">
      <c r="B29" s="109" t="str">
        <f>IFERROR(VLOOKUP(Government_revenues_table[[#This Row],[GFS Classification]],[1]!Table6_GFS_codes_classification[#Data],COLUMNS($F:F)+3,FALSE),"Do not enter data")</f>
        <v>Do not enter data</v>
      </c>
      <c r="C29" s="109" t="str">
        <f>IFERROR(VLOOKUP(Government_revenues_table[[#This Row],[GFS Classification]],[1]!Table6_GFS_codes_classification[#Data],COLUMNS($F:G)+3,FALSE),"Do not enter data")</f>
        <v>Do not enter data</v>
      </c>
      <c r="D29" s="109" t="str">
        <f>IFERROR(VLOOKUP(Government_revenues_table[[#This Row],[GFS Classification]],[1]!Table6_GFS_codes_classification[#Data],COLUMNS($F:H)+3,FALSE),"Do not enter data")</f>
        <v>Do not enter data</v>
      </c>
      <c r="E29" s="109" t="str">
        <f>IFERROR(VLOOKUP(Government_revenues_table[[#This Row],[GFS Classification]],[1]!Table6_GFS_codes_classification[#Data],COLUMNS($F:I)+3,FALSE),"Do not enter data")</f>
        <v>Do not enter data</v>
      </c>
      <c r="F29" s="103" t="s">
        <v>370</v>
      </c>
      <c r="G29" s="4" t="s">
        <v>298</v>
      </c>
      <c r="H29" s="103" t="s">
        <v>371</v>
      </c>
      <c r="I29" s="103" t="s">
        <v>279</v>
      </c>
      <c r="J29" s="110">
        <v>0</v>
      </c>
      <c r="K29" s="103" t="s">
        <v>223</v>
      </c>
      <c r="M29" s="111"/>
      <c r="N29" s="111"/>
    </row>
    <row r="30" spans="2:21">
      <c r="B30" s="109" t="str">
        <f>IFERROR(VLOOKUP(Government_revenues_table[[#This Row],[GFS Classification]],[1]!Table6_GFS_codes_classification[#Data],COLUMNS($F:F)+3,FALSE),"Do not enter data")</f>
        <v>Do not enter data</v>
      </c>
      <c r="C30" s="109" t="str">
        <f>IFERROR(VLOOKUP(Government_revenues_table[[#This Row],[GFS Classification]],[1]!Table6_GFS_codes_classification[#Data],COLUMNS($F:G)+3,FALSE),"Do not enter data")</f>
        <v>Do not enter data</v>
      </c>
      <c r="D30" s="109" t="str">
        <f>IFERROR(VLOOKUP(Government_revenues_table[[#This Row],[GFS Classification]],[1]!Table6_GFS_codes_classification[#Data],COLUMNS($F:H)+3,FALSE),"Do not enter data")</f>
        <v>Do not enter data</v>
      </c>
      <c r="E30" s="109" t="str">
        <f>IFERROR(VLOOKUP(Government_revenues_table[[#This Row],[GFS Classification]],[1]!Table6_GFS_codes_classification[#Data],COLUMNS($F:I)+3,FALSE),"Do not enter data")</f>
        <v>Do not enter data</v>
      </c>
      <c r="F30" s="103" t="s">
        <v>370</v>
      </c>
      <c r="G30" s="4" t="s">
        <v>298</v>
      </c>
      <c r="H30" s="103" t="s">
        <v>372</v>
      </c>
      <c r="I30" s="103" t="s">
        <v>279</v>
      </c>
      <c r="J30" s="110">
        <v>0</v>
      </c>
      <c r="K30" s="103" t="s">
        <v>223</v>
      </c>
      <c r="P30" s="112"/>
      <c r="Q30" s="4"/>
      <c r="R30" s="20"/>
      <c r="S30" s="4"/>
      <c r="T30" s="20"/>
      <c r="U30" s="4"/>
    </row>
    <row r="31" spans="2:21">
      <c r="B31" s="109" t="str">
        <f>IFERROR(VLOOKUP(Government_revenues_table[[#This Row],[GFS Classification]],[1]!Table6_GFS_codes_classification[#Data],COLUMNS($F:F)+3,FALSE),"Do not enter data")</f>
        <v>Do not enter data</v>
      </c>
      <c r="C31" s="109" t="str">
        <f>IFERROR(VLOOKUP(Government_revenues_table[[#This Row],[GFS Classification]],[1]!Table6_GFS_codes_classification[#Data],COLUMNS($F:G)+3,FALSE),"Do not enter data")</f>
        <v>Do not enter data</v>
      </c>
      <c r="D31" s="109" t="str">
        <f>IFERROR(VLOOKUP(Government_revenues_table[[#This Row],[GFS Classification]],[1]!Table6_GFS_codes_classification[#Data],COLUMNS($F:H)+3,FALSE),"Do not enter data")</f>
        <v>Do not enter data</v>
      </c>
      <c r="E31" s="109" t="str">
        <f>IFERROR(VLOOKUP(Government_revenues_table[[#This Row],[GFS Classification]],[1]!Table6_GFS_codes_classification[#Data],COLUMNS($F:I)+3,FALSE),"Do not enter data")</f>
        <v>Do not enter data</v>
      </c>
      <c r="F31" s="103" t="s">
        <v>373</v>
      </c>
      <c r="G31" s="103" t="s">
        <v>303</v>
      </c>
      <c r="H31" s="103" t="s">
        <v>374</v>
      </c>
      <c r="I31" s="103" t="s">
        <v>375</v>
      </c>
      <c r="J31" s="113" t="s">
        <v>82</v>
      </c>
      <c r="K31" s="103" t="s">
        <v>317</v>
      </c>
      <c r="P31" s="377"/>
      <c r="Q31" s="377"/>
      <c r="R31" s="377"/>
      <c r="S31" s="377"/>
      <c r="T31" s="377"/>
      <c r="U31" s="377"/>
    </row>
    <row r="32" spans="2:21">
      <c r="B32" s="109" t="str">
        <f>IFERROR(VLOOKUP(Government_revenues_table[[#This Row],[GFS Classification]],[1]!Table6_GFS_codes_classification[#Data],COLUMNS($F:F)+3,FALSE),"Do not enter data")</f>
        <v>Do not enter data</v>
      </c>
      <c r="C32" s="109" t="str">
        <f>IFERROR(VLOOKUP(Government_revenues_table[[#This Row],[GFS Classification]],[1]!Table6_GFS_codes_classification[#Data],COLUMNS($F:G)+3,FALSE),"Do not enter data")</f>
        <v>Do not enter data</v>
      </c>
      <c r="D32" s="109" t="str">
        <f>IFERROR(VLOOKUP(Government_revenues_table[[#This Row],[GFS Classification]],[1]!Table6_GFS_codes_classification[#Data],COLUMNS($F:H)+3,FALSE),"Do not enter data")</f>
        <v>Do not enter data</v>
      </c>
      <c r="E32" s="109" t="str">
        <f>IFERROR(VLOOKUP(Government_revenues_table[[#This Row],[GFS Classification]],[1]!Table6_GFS_codes_classification[#Data],COLUMNS($F:I)+3,FALSE),"Do not enter data")</f>
        <v>Do not enter data</v>
      </c>
      <c r="F32" s="103" t="s">
        <v>373</v>
      </c>
      <c r="G32" s="103" t="s">
        <v>303</v>
      </c>
      <c r="H32" s="103" t="s">
        <v>374</v>
      </c>
      <c r="I32" s="103" t="s">
        <v>375</v>
      </c>
      <c r="J32" s="113" t="s">
        <v>82</v>
      </c>
      <c r="K32" s="103" t="s">
        <v>317</v>
      </c>
    </row>
    <row r="33" spans="2:20">
      <c r="B33" s="109" t="str">
        <f>IFERROR(VLOOKUP(Government_revenues_table[[#This Row],[GFS Classification]],[1]!Table6_GFS_codes_classification[#Data],COLUMNS($F:F)+3,FALSE),"Do not enter data")</f>
        <v>Do not enter data</v>
      </c>
      <c r="C33" s="109" t="str">
        <f>IFERROR(VLOOKUP(Government_revenues_table[[#This Row],[GFS Classification]],[1]!Table6_GFS_codes_classification[#Data],COLUMNS($F:G)+3,FALSE),"Do not enter data")</f>
        <v>Do not enter data</v>
      </c>
      <c r="D33" s="109" t="str">
        <f>IFERROR(VLOOKUP(Government_revenues_table[[#This Row],[GFS Classification]],[1]!Table6_GFS_codes_classification[#Data],COLUMNS($F:H)+3,FALSE),"Do not enter data")</f>
        <v>Do not enter data</v>
      </c>
      <c r="E33" s="109" t="str">
        <f>IFERROR(VLOOKUP(Government_revenues_table[[#This Row],[GFS Classification]],[1]!Table6_GFS_codes_classification[#Data],COLUMNS($F:I)+3,FALSE),"Do not enter data")</f>
        <v>Do not enter data</v>
      </c>
      <c r="F33" s="103" t="s">
        <v>373</v>
      </c>
      <c r="G33" s="103" t="s">
        <v>303</v>
      </c>
      <c r="H33" s="103" t="s">
        <v>374</v>
      </c>
      <c r="I33" s="103" t="s">
        <v>375</v>
      </c>
      <c r="J33" s="113" t="s">
        <v>82</v>
      </c>
      <c r="K33" s="103" t="s">
        <v>317</v>
      </c>
    </row>
    <row r="34" spans="2:20">
      <c r="B34" s="109" t="str">
        <f>IFERROR(VLOOKUP(Government_revenues_table[[#This Row],[GFS Classification]],[1]!Table6_GFS_codes_classification[#Data],COLUMNS($F:F)+3,FALSE),"Do not enter data")</f>
        <v>Do not enter data</v>
      </c>
      <c r="C34" s="109" t="str">
        <f>IFERROR(VLOOKUP(Government_revenues_table[[#This Row],[GFS Classification]],[1]!Table6_GFS_codes_classification[#Data],COLUMNS($F:G)+3,FALSE),"Do not enter data")</f>
        <v>Do not enter data</v>
      </c>
      <c r="D34" s="109" t="str">
        <f>IFERROR(VLOOKUP(Government_revenues_table[[#This Row],[GFS Classification]],[1]!Table6_GFS_codes_classification[#Data],COLUMNS($F:H)+3,FALSE),"Do not enter data")</f>
        <v>Do not enter data</v>
      </c>
      <c r="E34" s="109" t="str">
        <f>IFERROR(VLOOKUP(Government_revenues_table[[#This Row],[GFS Classification]],[1]!Table6_GFS_codes_classification[#Data],COLUMNS($F:I)+3,FALSE),"Do not enter data")</f>
        <v>Do not enter data</v>
      </c>
      <c r="F34" s="103" t="s">
        <v>373</v>
      </c>
      <c r="G34" s="103" t="s">
        <v>303</v>
      </c>
      <c r="H34" s="103" t="s">
        <v>374</v>
      </c>
      <c r="I34" s="103" t="s">
        <v>375</v>
      </c>
      <c r="J34" s="113" t="s">
        <v>82</v>
      </c>
      <c r="K34" s="103" t="s">
        <v>317</v>
      </c>
      <c r="R34" s="114"/>
    </row>
    <row r="35" spans="2:20">
      <c r="B35" s="115" t="str">
        <f>IFERROR(VLOOKUP(Government_revenues_table[[#This Row],[GFS Classification]],[1]!Table6_GFS_codes_classification[#Data],COLUMNS($F:F)+3,FALSE),"Do not enter data")</f>
        <v>Do not enter data</v>
      </c>
      <c r="C35" s="115" t="str">
        <f>IFERROR(VLOOKUP(Government_revenues_table[[#This Row],[GFS Classification]],[1]!Table6_GFS_codes_classification[#Data],COLUMNS($F:G)+3,FALSE),"Do not enter data")</f>
        <v>Do not enter data</v>
      </c>
      <c r="D35" s="115" t="str">
        <f>IFERROR(VLOOKUP(Government_revenues_table[[#This Row],[GFS Classification]],[1]!Table6_GFS_codes_classification[#Data],COLUMNS($F:H)+3,FALSE),"Do not enter data")</f>
        <v>Do not enter data</v>
      </c>
      <c r="E35" s="115" t="str">
        <f>IFERROR(VLOOKUP(Government_revenues_table[[#This Row],[GFS Classification]],[1]!Table6_GFS_codes_classification[#Data],COLUMNS($F:I)+3,FALSE),"Do not enter data")</f>
        <v>Do not enter data</v>
      </c>
      <c r="F35" s="103" t="s">
        <v>373</v>
      </c>
      <c r="G35" s="103" t="s">
        <v>303</v>
      </c>
      <c r="H35" s="103" t="s">
        <v>374</v>
      </c>
      <c r="I35" s="103" t="s">
        <v>375</v>
      </c>
      <c r="J35" s="113" t="s">
        <v>82</v>
      </c>
      <c r="K35" s="103" t="s">
        <v>317</v>
      </c>
      <c r="R35" s="116"/>
    </row>
    <row r="36" spans="2:20">
      <c r="B36" s="109" t="str">
        <f>IFERROR(VLOOKUP(Government_revenues_table[[#This Row],[GFS Classification]],[1]!Table6_GFS_codes_classification[#Data],COLUMNS($F:F)+3,FALSE),"Do not enter data")</f>
        <v>Do not enter data</v>
      </c>
      <c r="C36" s="109" t="str">
        <f>IFERROR(VLOOKUP(Government_revenues_table[[#This Row],[GFS Classification]],[1]!Table6_GFS_codes_classification[#Data],COLUMNS($F:G)+3,FALSE),"Do not enter data")</f>
        <v>Do not enter data</v>
      </c>
      <c r="D36" s="109" t="str">
        <f>IFERROR(VLOOKUP(Government_revenues_table[[#This Row],[GFS Classification]],[1]!Table6_GFS_codes_classification[#Data],COLUMNS($F:H)+3,FALSE),"Do not enter data")</f>
        <v>Do not enter data</v>
      </c>
      <c r="E36" s="109" t="str">
        <f>IFERROR(VLOOKUP(Government_revenues_table[[#This Row],[GFS Classification]],[1]!Table6_GFS_codes_classification[#Data],COLUMNS($F:I)+3,FALSE),"Do not enter data")</f>
        <v>Do not enter data</v>
      </c>
      <c r="F36" s="103" t="s">
        <v>373</v>
      </c>
      <c r="G36" s="103" t="s">
        <v>303</v>
      </c>
      <c r="H36" s="103" t="s">
        <v>374</v>
      </c>
      <c r="I36" s="103" t="s">
        <v>375</v>
      </c>
      <c r="J36" s="113" t="s">
        <v>82</v>
      </c>
      <c r="K36" s="103" t="s">
        <v>317</v>
      </c>
    </row>
    <row r="37" spans="2:20">
      <c r="B37" s="109" t="str">
        <f>IFERROR(VLOOKUP(Government_revenues_table[[#This Row],[GFS Classification]],[1]!Table6_GFS_codes_classification[#Data],COLUMNS($F:F)+3,FALSE),"Do not enter data")</f>
        <v>Do not enter data</v>
      </c>
      <c r="C37" s="109" t="str">
        <f>IFERROR(VLOOKUP(Government_revenues_table[[#This Row],[GFS Classification]],[1]!Table6_GFS_codes_classification[#Data],COLUMNS($F:G)+3,FALSE),"Do not enter data")</f>
        <v>Do not enter data</v>
      </c>
      <c r="D37" s="109" t="str">
        <f>IFERROR(VLOOKUP(Government_revenues_table[[#This Row],[GFS Classification]],[1]!Table6_GFS_codes_classification[#Data],COLUMNS($F:H)+3,FALSE),"Do not enter data")</f>
        <v>Do not enter data</v>
      </c>
      <c r="E37" s="109" t="str">
        <f>IFERROR(VLOOKUP(Government_revenues_table[[#This Row],[GFS Classification]],[1]!Table6_GFS_codes_classification[#Data],COLUMNS($F:I)+3,FALSE),"Do not enter data")</f>
        <v>Do not enter data</v>
      </c>
      <c r="F37" s="103" t="s">
        <v>373</v>
      </c>
      <c r="G37" s="103" t="s">
        <v>303</v>
      </c>
      <c r="H37" s="103" t="s">
        <v>374</v>
      </c>
      <c r="I37" s="103" t="s">
        <v>375</v>
      </c>
      <c r="J37" s="113" t="s">
        <v>82</v>
      </c>
      <c r="K37" s="103" t="s">
        <v>317</v>
      </c>
    </row>
    <row r="38" spans="2:20">
      <c r="B38" s="109" t="str">
        <f>IFERROR(VLOOKUP(Government_revenues_table[[#This Row],[GFS Classification]],[1]!Table6_GFS_codes_classification[#Data],COLUMNS($F:F)+3,FALSE),"Do not enter data")</f>
        <v>Do not enter data</v>
      </c>
      <c r="C38" s="109" t="str">
        <f>IFERROR(VLOOKUP(Government_revenues_table[[#This Row],[GFS Classification]],[1]!Table6_GFS_codes_classification[#Data],COLUMNS($F:G)+3,FALSE),"Do not enter data")</f>
        <v>Do not enter data</v>
      </c>
      <c r="D38" s="109" t="str">
        <f>IFERROR(VLOOKUP(Government_revenues_table[[#This Row],[GFS Classification]],[1]!Table6_GFS_codes_classification[#Data],COLUMNS($F:H)+3,FALSE),"Do not enter data")</f>
        <v>Do not enter data</v>
      </c>
      <c r="E38" s="109" t="str">
        <f>IFERROR(VLOOKUP(Government_revenues_table[[#This Row],[GFS Classification]],[1]!Table6_GFS_codes_classification[#Data],COLUMNS($F:I)+3,FALSE),"Do not enter data")</f>
        <v>Do not enter data</v>
      </c>
      <c r="F38" s="103" t="s">
        <v>373</v>
      </c>
      <c r="G38" s="103" t="s">
        <v>303</v>
      </c>
      <c r="H38" s="103" t="s">
        <v>374</v>
      </c>
      <c r="I38" s="103" t="s">
        <v>375</v>
      </c>
      <c r="J38" s="113" t="s">
        <v>82</v>
      </c>
      <c r="K38" s="103" t="s">
        <v>317</v>
      </c>
      <c r="T38" s="114"/>
    </row>
    <row r="39" spans="2:20">
      <c r="B39" s="109" t="str">
        <f>IFERROR(VLOOKUP(Government_revenues_table[[#This Row],[GFS Classification]],[1]!Table6_GFS_codes_classification[#Data],COLUMNS($F:F)+3,FALSE),"Do not enter data")</f>
        <v>Do not enter data</v>
      </c>
      <c r="C39" s="109" t="str">
        <f>IFERROR(VLOOKUP(Government_revenues_table[[#This Row],[GFS Classification]],[1]!Table6_GFS_codes_classification[#Data],COLUMNS($F:G)+3,FALSE),"Do not enter data")</f>
        <v>Do not enter data</v>
      </c>
      <c r="D39" s="109" t="str">
        <f>IFERROR(VLOOKUP(Government_revenues_table[[#This Row],[GFS Classification]],[1]!Table6_GFS_codes_classification[#Data],COLUMNS($F:H)+3,FALSE),"Do not enter data")</f>
        <v>Do not enter data</v>
      </c>
      <c r="E39" s="109" t="str">
        <f>IFERROR(VLOOKUP(Government_revenues_table[[#This Row],[GFS Classification]],[1]!Table6_GFS_codes_classification[#Data],COLUMNS($F:I)+3,FALSE),"Do not enter data")</f>
        <v>Do not enter data</v>
      </c>
      <c r="F39" s="103" t="s">
        <v>373</v>
      </c>
      <c r="G39" s="103" t="s">
        <v>303</v>
      </c>
      <c r="H39" s="103" t="s">
        <v>374</v>
      </c>
      <c r="I39" s="103" t="s">
        <v>375</v>
      </c>
      <c r="J39" s="113" t="s">
        <v>82</v>
      </c>
      <c r="K39" s="103" t="s">
        <v>317</v>
      </c>
      <c r="T39" s="116"/>
    </row>
    <row r="40" spans="2:20">
      <c r="B40" s="109" t="str">
        <f>IFERROR(VLOOKUP(Government_revenues_table[[#This Row],[GFS Classification]],[1]!Table6_GFS_codes_classification[#Data],COLUMNS($F:F)+3,FALSE),"Do not enter data")</f>
        <v>Do not enter data</v>
      </c>
      <c r="C40" s="109" t="str">
        <f>IFERROR(VLOOKUP(Government_revenues_table[[#This Row],[GFS Classification]],[1]!Table6_GFS_codes_classification[#Data],COLUMNS($F:G)+3,FALSE),"Do not enter data")</f>
        <v>Do not enter data</v>
      </c>
      <c r="D40" s="109" t="str">
        <f>IFERROR(VLOOKUP(Government_revenues_table[[#This Row],[GFS Classification]],[1]!Table6_GFS_codes_classification[#Data],COLUMNS($F:H)+3,FALSE),"Do not enter data")</f>
        <v>Do not enter data</v>
      </c>
      <c r="E40" s="109" t="str">
        <f>IFERROR(VLOOKUP(Government_revenues_table[[#This Row],[GFS Classification]],[1]!Table6_GFS_codes_classification[#Data],COLUMNS($F:I)+3,FALSE),"Do not enter data")</f>
        <v>Do not enter data</v>
      </c>
      <c r="F40" s="103" t="s">
        <v>373</v>
      </c>
      <c r="G40" s="103" t="s">
        <v>303</v>
      </c>
      <c r="H40" s="103" t="s">
        <v>374</v>
      </c>
      <c r="I40" s="103" t="s">
        <v>375</v>
      </c>
      <c r="J40" s="113" t="s">
        <v>82</v>
      </c>
      <c r="K40" s="103" t="s">
        <v>317</v>
      </c>
    </row>
    <row r="41" spans="2:20">
      <c r="B41" s="109" t="str">
        <f>IFERROR(VLOOKUP(Government_revenues_table[[#This Row],[GFS Classification]],[1]!Table6_GFS_codes_classification[#Data],COLUMNS($F:F)+3,FALSE),"Do not enter data")</f>
        <v>Do not enter data</v>
      </c>
      <c r="C41" s="109" t="str">
        <f>IFERROR(VLOOKUP(Government_revenues_table[[#This Row],[GFS Classification]],[1]!Table6_GFS_codes_classification[#Data],COLUMNS($F:G)+3,FALSE),"Do not enter data")</f>
        <v>Do not enter data</v>
      </c>
      <c r="D41" s="109" t="str">
        <f>IFERROR(VLOOKUP(Government_revenues_table[[#This Row],[GFS Classification]],[1]!Table6_GFS_codes_classification[#Data],COLUMNS($F:H)+3,FALSE),"Do not enter data")</f>
        <v>Do not enter data</v>
      </c>
      <c r="E41" s="109" t="str">
        <f>IFERROR(VLOOKUP(Government_revenues_table[[#This Row],[GFS Classification]],[1]!Table6_GFS_codes_classification[#Data],COLUMNS($F:I)+3,FALSE),"Do not enter data")</f>
        <v>Do not enter data</v>
      </c>
      <c r="F41" s="103" t="s">
        <v>373</v>
      </c>
      <c r="G41" s="103" t="s">
        <v>303</v>
      </c>
      <c r="H41" s="103" t="s">
        <v>374</v>
      </c>
      <c r="I41" s="103" t="s">
        <v>375</v>
      </c>
      <c r="J41" s="113" t="s">
        <v>82</v>
      </c>
      <c r="K41" s="103" t="s">
        <v>317</v>
      </c>
      <c r="R41" s="114"/>
    </row>
    <row r="42" spans="2:20">
      <c r="B42" s="109" t="str">
        <f>IFERROR(VLOOKUP(Government_revenues_table[[#This Row],[GFS Classification]],[1]!Table6_GFS_codes_classification[#Data],COLUMNS($F:F)+3,FALSE),"Do not enter data")</f>
        <v>Do not enter data</v>
      </c>
      <c r="C42" s="109" t="str">
        <f>IFERROR(VLOOKUP(Government_revenues_table[[#This Row],[GFS Classification]],[1]!Table6_GFS_codes_classification[#Data],COLUMNS($F:G)+3,FALSE),"Do not enter data")</f>
        <v>Do not enter data</v>
      </c>
      <c r="D42" s="109" t="str">
        <f>IFERROR(VLOOKUP(Government_revenues_table[[#This Row],[GFS Classification]],[1]!Table6_GFS_codes_classification[#Data],COLUMNS($F:H)+3,FALSE),"Do not enter data")</f>
        <v>Do not enter data</v>
      </c>
      <c r="E42" s="109" t="str">
        <f>IFERROR(VLOOKUP(Government_revenues_table[[#This Row],[GFS Classification]],[1]!Table6_GFS_codes_classification[#Data],COLUMNS($F:I)+3,FALSE),"Do not enter data")</f>
        <v>Do not enter data</v>
      </c>
      <c r="F42" s="103" t="s">
        <v>373</v>
      </c>
      <c r="G42" s="103" t="s">
        <v>303</v>
      </c>
      <c r="H42" s="103" t="s">
        <v>374</v>
      </c>
      <c r="I42" s="103" t="s">
        <v>375</v>
      </c>
      <c r="J42" s="113" t="s">
        <v>82</v>
      </c>
      <c r="K42" s="103" t="s">
        <v>317</v>
      </c>
      <c r="R42" s="116"/>
      <c r="T42" s="114"/>
    </row>
    <row r="43" spans="2:20">
      <c r="B43" s="109" t="str">
        <f>IFERROR(VLOOKUP(Government_revenues_table[[#This Row],[GFS Classification]],[1]!Table6_GFS_codes_classification[#Data],COLUMNS($F:F)+3,FALSE),"Do not enter data")</f>
        <v>Do not enter data</v>
      </c>
      <c r="C43" s="109" t="str">
        <f>IFERROR(VLOOKUP(Government_revenues_table[[#This Row],[GFS Classification]],[1]!Table6_GFS_codes_classification[#Data],COLUMNS($F:G)+3,FALSE),"Do not enter data")</f>
        <v>Do not enter data</v>
      </c>
      <c r="D43" s="109" t="str">
        <f>IFERROR(VLOOKUP(Government_revenues_table[[#This Row],[GFS Classification]],[1]!Table6_GFS_codes_classification[#Data],COLUMNS($F:H)+3,FALSE),"Do not enter data")</f>
        <v>Do not enter data</v>
      </c>
      <c r="E43" s="109" t="str">
        <f>IFERROR(VLOOKUP(Government_revenues_table[[#This Row],[GFS Classification]],[1]!Table6_GFS_codes_classification[#Data],COLUMNS($F:I)+3,FALSE),"Do not enter data")</f>
        <v>Do not enter data</v>
      </c>
      <c r="F43" s="103" t="s">
        <v>373</v>
      </c>
      <c r="G43" s="103" t="s">
        <v>303</v>
      </c>
      <c r="H43" s="103" t="s">
        <v>374</v>
      </c>
      <c r="I43" s="103" t="s">
        <v>375</v>
      </c>
      <c r="J43" s="113" t="s">
        <v>82</v>
      </c>
      <c r="K43" s="103" t="s">
        <v>317</v>
      </c>
      <c r="R43" s="116"/>
      <c r="T43" s="116"/>
    </row>
    <row r="44" spans="2:20">
      <c r="B44" s="115" t="str">
        <f>IFERROR(VLOOKUP(Government_revenues_table[[#This Row],[GFS Classification]],[1]!Table6_GFS_codes_classification[#Data],COLUMNS($F:F)+3,FALSE),"Do not enter data")</f>
        <v>Do not enter data</v>
      </c>
      <c r="C44" s="115" t="str">
        <f>IFERROR(VLOOKUP(Government_revenues_table[[#This Row],[GFS Classification]],[1]!Table6_GFS_codes_classification[#Data],COLUMNS($F:G)+3,FALSE),"Do not enter data")</f>
        <v>Do not enter data</v>
      </c>
      <c r="D44" s="115" t="str">
        <f>IFERROR(VLOOKUP(Government_revenues_table[[#This Row],[GFS Classification]],[1]!Table6_GFS_codes_classification[#Data],COLUMNS($F:H)+3,FALSE),"Do not enter data")</f>
        <v>Do not enter data</v>
      </c>
      <c r="E44" s="115" t="str">
        <f>IFERROR(VLOOKUP(Government_revenues_table[[#This Row],[GFS Classification]],[1]!Table6_GFS_codes_classification[#Data],COLUMNS($F:I)+3,FALSE),"Do not enter data")</f>
        <v>Do not enter data</v>
      </c>
      <c r="F44" s="103" t="s">
        <v>373</v>
      </c>
      <c r="G44" s="103" t="s">
        <v>303</v>
      </c>
      <c r="H44" s="103" t="s">
        <v>374</v>
      </c>
      <c r="I44" s="103" t="s">
        <v>375</v>
      </c>
      <c r="J44" s="113" t="s">
        <v>82</v>
      </c>
      <c r="K44" s="103" t="s">
        <v>317</v>
      </c>
      <c r="R44" s="116"/>
      <c r="T44" s="114"/>
    </row>
    <row r="45" spans="2:20">
      <c r="B45" s="109" t="str">
        <f>IFERROR(VLOOKUP(Government_revenues_table[[#This Row],[GFS Classification]],[1]!Table6_GFS_codes_classification[#Data],COLUMNS($F:F)+3,FALSE),"Do not enter data")</f>
        <v>Do not enter data</v>
      </c>
      <c r="C45" s="109" t="str">
        <f>IFERROR(VLOOKUP(Government_revenues_table[[#This Row],[GFS Classification]],[1]!Table6_GFS_codes_classification[#Data],COLUMNS($F:G)+3,FALSE),"Do not enter data")</f>
        <v>Do not enter data</v>
      </c>
      <c r="D45" s="109" t="str">
        <f>IFERROR(VLOOKUP(Government_revenues_table[[#This Row],[GFS Classification]],[1]!Table6_GFS_codes_classification[#Data],COLUMNS($F:H)+3,FALSE),"Do not enter data")</f>
        <v>Do not enter data</v>
      </c>
      <c r="E45" s="109" t="str">
        <f>IFERROR(VLOOKUP(Government_revenues_table[[#This Row],[GFS Classification]],[1]!Table6_GFS_codes_classification[#Data],COLUMNS($F:I)+3,FALSE),"Do not enter data")</f>
        <v>Do not enter data</v>
      </c>
      <c r="F45" s="103" t="s">
        <v>373</v>
      </c>
      <c r="G45" s="103" t="s">
        <v>303</v>
      </c>
      <c r="H45" s="103" t="s">
        <v>374</v>
      </c>
      <c r="I45" s="103" t="s">
        <v>375</v>
      </c>
      <c r="J45" s="113" t="s">
        <v>82</v>
      </c>
      <c r="K45" s="103" t="s">
        <v>317</v>
      </c>
      <c r="T45" s="114"/>
    </row>
    <row r="46" spans="2:20">
      <c r="B46" s="109" t="str">
        <f>IFERROR(VLOOKUP(Government_revenues_table[[#This Row],[GFS Classification]],[1]!Table6_GFS_codes_classification[#Data],COLUMNS($F:F)+3,FALSE),"Do not enter data")</f>
        <v>Do not enter data</v>
      </c>
      <c r="C46" s="109" t="str">
        <f>IFERROR(VLOOKUP(Government_revenues_table[[#This Row],[GFS Classification]],[1]!Table6_GFS_codes_classification[#Data],COLUMNS($F:G)+3,FALSE),"Do not enter data")</f>
        <v>Do not enter data</v>
      </c>
      <c r="D46" s="109" t="str">
        <f>IFERROR(VLOOKUP(Government_revenues_table[[#This Row],[GFS Classification]],[1]!Table6_GFS_codes_classification[#Data],COLUMNS($F:H)+3,FALSE),"Do not enter data")</f>
        <v>Do not enter data</v>
      </c>
      <c r="E46" s="109" t="str">
        <f>IFERROR(VLOOKUP(Government_revenues_table[[#This Row],[GFS Classification]],[1]!Table6_GFS_codes_classification[#Data],COLUMNS($F:I)+3,FALSE),"Do not enter data")</f>
        <v>Do not enter data</v>
      </c>
      <c r="F46" s="103" t="s">
        <v>373</v>
      </c>
      <c r="G46" s="103" t="s">
        <v>303</v>
      </c>
      <c r="H46" s="103" t="s">
        <v>374</v>
      </c>
      <c r="I46" s="103" t="s">
        <v>375</v>
      </c>
      <c r="J46" s="113" t="s">
        <v>82</v>
      </c>
      <c r="K46" s="103" t="s">
        <v>317</v>
      </c>
    </row>
    <row r="47" spans="2:20">
      <c r="B47" s="109" t="str">
        <f>IFERROR(VLOOKUP(Government_revenues_table[[#This Row],[GFS Classification]],[1]!Table6_GFS_codes_classification[#Data],COLUMNS($F:F)+3,FALSE),"Do not enter data")</f>
        <v>Do not enter data</v>
      </c>
      <c r="C47" s="109" t="str">
        <f>IFERROR(VLOOKUP(Government_revenues_table[[#This Row],[GFS Classification]],[1]!Table6_GFS_codes_classification[#Data],COLUMNS($F:G)+3,FALSE),"Do not enter data")</f>
        <v>Do not enter data</v>
      </c>
      <c r="D47" s="109" t="str">
        <f>IFERROR(VLOOKUP(Government_revenues_table[[#This Row],[GFS Classification]],[1]!Table6_GFS_codes_classification[#Data],COLUMNS($F:H)+3,FALSE),"Do not enter data")</f>
        <v>Do not enter data</v>
      </c>
      <c r="E47" s="109" t="str">
        <f>IFERROR(VLOOKUP(Government_revenues_table[[#This Row],[GFS Classification]],[1]!Table6_GFS_codes_classification[#Data],COLUMNS($F:I)+3,FALSE),"Do not enter data")</f>
        <v>Do not enter data</v>
      </c>
      <c r="F47" s="103" t="s">
        <v>373</v>
      </c>
      <c r="G47" s="103" t="s">
        <v>303</v>
      </c>
      <c r="H47" s="103" t="s">
        <v>374</v>
      </c>
      <c r="I47" s="103" t="s">
        <v>375</v>
      </c>
      <c r="J47" s="113" t="s">
        <v>82</v>
      </c>
      <c r="K47" s="103" t="s">
        <v>317</v>
      </c>
      <c r="T47" s="116"/>
    </row>
    <row r="48" spans="2:20">
      <c r="B48" s="109" t="str">
        <f>IFERROR(VLOOKUP(Government_revenues_table[[#This Row],[GFS Classification]],[1]!Table6_GFS_codes_classification[#Data],COLUMNS($F:F)+3,FALSE),"Do not enter data")</f>
        <v>Do not enter data</v>
      </c>
      <c r="C48" s="109" t="str">
        <f>IFERROR(VLOOKUP(Government_revenues_table[[#This Row],[GFS Classification]],[1]!Table6_GFS_codes_classification[#Data],COLUMNS($F:G)+3,FALSE),"Do not enter data")</f>
        <v>Do not enter data</v>
      </c>
      <c r="D48" s="109" t="str">
        <f>IFERROR(VLOOKUP(Government_revenues_table[[#This Row],[GFS Classification]],[1]!Table6_GFS_codes_classification[#Data],COLUMNS($F:H)+3,FALSE),"Do not enter data")</f>
        <v>Do not enter data</v>
      </c>
      <c r="E48" s="109" t="str">
        <f>IFERROR(VLOOKUP(Government_revenues_table[[#This Row],[GFS Classification]],[1]!Table6_GFS_codes_classification[#Data],COLUMNS($F:I)+3,FALSE),"Do not enter data")</f>
        <v>Do not enter data</v>
      </c>
      <c r="F48" s="117" t="s">
        <v>281</v>
      </c>
      <c r="J48" s="113" t="s">
        <v>82</v>
      </c>
      <c r="K48" s="103" t="s">
        <v>317</v>
      </c>
    </row>
    <row r="49" spans="6:20" ht="15" thickBot="1"/>
    <row r="50" spans="6:20" ht="17.100000000000001" thickBot="1">
      <c r="I50" s="118" t="s">
        <v>376</v>
      </c>
      <c r="J50" s="119">
        <f>SUMIF(Government_revenues_table[Currency],"USD",Government_revenues_table[Revenue value])+(IFERROR(SUMIF(Government_revenues_table[Currency],"&lt;&gt;USD",Government_revenues_table[Revenue value])/'[1]Part 1 - About'!$E$45,0))</f>
        <v>19749000</v>
      </c>
      <c r="T50" s="116"/>
    </row>
    <row r="51" spans="6:20" ht="21" customHeight="1" thickBot="1">
      <c r="I51" s="120"/>
      <c r="J51" s="114"/>
    </row>
    <row r="52" spans="6:20" ht="17.100000000000001" thickBot="1">
      <c r="I52" s="118" t="str">
        <f>"Total in "&amp;'[1]Part 1 - About'!E44</f>
        <v>Total in XXX</v>
      </c>
      <c r="J52" s="119">
        <f>IF('[1]Part 1 - About'!$E$44="USD",0,SUMIF(Government_revenues_table[Currency],'[1]Part 1 - About'!$E$44,Government_revenues_table[Revenue value]))+(IFERROR(SUMIF(Government_revenues_table[Currency],"USD",Government_revenues_table[Revenue value])*'[1]Part 1 - About'!$E$45,0))</f>
        <v>0</v>
      </c>
    </row>
    <row r="56" spans="6:20" ht="23.1">
      <c r="F56" s="282" t="s">
        <v>377</v>
      </c>
      <c r="G56" s="282"/>
      <c r="H56" s="121"/>
      <c r="I56" s="121"/>
      <c r="J56" s="121"/>
      <c r="K56" s="121"/>
    </row>
    <row r="57" spans="6:20">
      <c r="F57" s="284" t="s">
        <v>378</v>
      </c>
      <c r="G57" s="122"/>
      <c r="H57" s="122"/>
      <c r="I57" s="122"/>
      <c r="J57" s="123"/>
      <c r="K57" s="122"/>
    </row>
    <row r="58" spans="6:20">
      <c r="F58" s="284"/>
      <c r="G58" s="122"/>
      <c r="H58" s="122"/>
      <c r="I58" s="122"/>
      <c r="J58" s="123"/>
      <c r="K58" s="122"/>
    </row>
    <row r="59" spans="6:20">
      <c r="F59" s="284"/>
      <c r="G59" s="122"/>
      <c r="H59" s="122"/>
      <c r="I59" s="122"/>
      <c r="J59" s="123"/>
      <c r="K59" s="122"/>
    </row>
    <row r="60" spans="6:20">
      <c r="F60" s="284" t="s">
        <v>379</v>
      </c>
      <c r="G60" s="122" t="s">
        <v>380</v>
      </c>
      <c r="H60" s="122"/>
      <c r="I60" s="122"/>
      <c r="J60" s="123"/>
      <c r="K60" s="122"/>
    </row>
    <row r="61" spans="6:20">
      <c r="F61" s="284" t="s">
        <v>381</v>
      </c>
      <c r="G61" s="122" t="s">
        <v>382</v>
      </c>
      <c r="H61" s="122"/>
      <c r="I61" s="122"/>
      <c r="J61" s="123"/>
      <c r="K61" s="122"/>
    </row>
    <row r="62" spans="6:20">
      <c r="F62" s="284"/>
      <c r="G62" s="124" t="s">
        <v>291</v>
      </c>
      <c r="H62" s="124" t="s">
        <v>351</v>
      </c>
      <c r="I62" s="124" t="s">
        <v>352</v>
      </c>
      <c r="J62" s="125" t="s">
        <v>353</v>
      </c>
      <c r="K62" s="124" t="s">
        <v>313</v>
      </c>
    </row>
    <row r="63" spans="6:20">
      <c r="F63" s="284"/>
      <c r="G63" s="126" t="s">
        <v>74</v>
      </c>
      <c r="H63" s="126" t="s">
        <v>383</v>
      </c>
      <c r="I63" s="126" t="s">
        <v>384</v>
      </c>
      <c r="J63" s="127"/>
      <c r="K63" s="128" t="s">
        <v>223</v>
      </c>
    </row>
    <row r="64" spans="6:20">
      <c r="F64" s="284"/>
      <c r="G64" s="122" t="s">
        <v>301</v>
      </c>
      <c r="H64" s="122" t="s">
        <v>385</v>
      </c>
      <c r="I64" s="122" t="s">
        <v>384</v>
      </c>
      <c r="J64" s="123"/>
      <c r="K64" s="122" t="s">
        <v>223</v>
      </c>
    </row>
    <row r="65" spans="6:14" ht="15" thickBot="1">
      <c r="F65" s="284"/>
      <c r="G65" s="129" t="s">
        <v>386</v>
      </c>
      <c r="H65" s="129"/>
      <c r="I65" s="129"/>
      <c r="J65" s="130">
        <f>SUM(J63:J64)</f>
        <v>0</v>
      </c>
      <c r="K65" s="129" t="s">
        <v>223</v>
      </c>
    </row>
    <row r="66" spans="6:14" ht="15" thickTop="1">
      <c r="F66" s="284" t="s">
        <v>387</v>
      </c>
      <c r="G66" s="122" t="s">
        <v>388</v>
      </c>
      <c r="H66" s="122"/>
      <c r="I66" s="122"/>
      <c r="J66" s="123"/>
      <c r="K66" s="122"/>
    </row>
    <row r="67" spans="6:14">
      <c r="F67" s="284" t="s">
        <v>389</v>
      </c>
      <c r="G67" s="122" t="s">
        <v>388</v>
      </c>
      <c r="H67" s="122"/>
      <c r="I67" s="122"/>
      <c r="J67" s="123"/>
      <c r="K67" s="122"/>
    </row>
    <row r="68" spans="6:14">
      <c r="F68" s="284" t="s">
        <v>390</v>
      </c>
      <c r="G68" s="122" t="s">
        <v>388</v>
      </c>
      <c r="H68" s="122"/>
      <c r="I68" s="122"/>
      <c r="J68" s="123"/>
      <c r="K68" s="122"/>
    </row>
    <row r="69" spans="6:14">
      <c r="F69" s="284"/>
      <c r="G69" s="122"/>
      <c r="H69" s="122"/>
      <c r="I69" s="122"/>
      <c r="J69" s="123"/>
      <c r="K69" s="122"/>
    </row>
    <row r="70" spans="6:14">
      <c r="F70" s="284"/>
      <c r="G70" s="122"/>
      <c r="H70" s="122"/>
      <c r="I70" s="122"/>
      <c r="J70" s="123"/>
      <c r="K70" s="122"/>
    </row>
    <row r="71" spans="6:14" ht="18.75" customHeight="1">
      <c r="F71" s="284"/>
      <c r="G71" s="122"/>
      <c r="H71" s="122"/>
      <c r="I71" s="122"/>
      <c r="J71" s="123"/>
      <c r="K71" s="122"/>
    </row>
    <row r="72" spans="6:14" ht="15.75" customHeight="1">
      <c r="F72" s="284"/>
      <c r="G72" s="122"/>
      <c r="H72" s="122"/>
      <c r="I72" s="122"/>
      <c r="J72" s="123"/>
      <c r="K72" s="122"/>
    </row>
    <row r="73" spans="6:14">
      <c r="F73" s="284"/>
      <c r="G73" s="122"/>
      <c r="H73" s="122"/>
      <c r="I73" s="122"/>
      <c r="J73" s="123"/>
      <c r="K73" s="122"/>
    </row>
    <row r="74" spans="6:14">
      <c r="F74" s="284"/>
      <c r="G74" s="122"/>
      <c r="H74" s="122"/>
      <c r="I74" s="122"/>
      <c r="J74" s="123"/>
      <c r="K74" s="122"/>
    </row>
    <row r="75" spans="6:14">
      <c r="F75" s="280"/>
      <c r="G75" s="280"/>
      <c r="H75" s="280"/>
      <c r="I75" s="280"/>
      <c r="J75" s="280"/>
      <c r="K75" s="280"/>
    </row>
    <row r="76" spans="6:14" ht="15.75" customHeight="1" thickBot="1">
      <c r="F76" s="374"/>
      <c r="G76" s="374"/>
      <c r="H76" s="374"/>
      <c r="I76" s="374"/>
      <c r="J76" s="374"/>
      <c r="K76" s="374"/>
      <c r="L76" s="374"/>
      <c r="M76" s="374"/>
      <c r="N76" s="374"/>
    </row>
    <row r="77" spans="6:14">
      <c r="F77" s="375"/>
      <c r="G77" s="375"/>
      <c r="H77" s="375"/>
      <c r="I77" s="375"/>
      <c r="J77" s="375"/>
      <c r="K77" s="375"/>
      <c r="L77" s="375"/>
      <c r="M77" s="375"/>
      <c r="N77" s="375"/>
    </row>
    <row r="78" spans="6:14" ht="15" thickBot="1">
      <c r="F78" s="366"/>
      <c r="G78" s="367"/>
      <c r="H78" s="367"/>
      <c r="I78" s="367"/>
      <c r="J78" s="367"/>
      <c r="K78" s="367"/>
      <c r="L78" s="367"/>
      <c r="M78" s="367"/>
      <c r="N78" s="367"/>
    </row>
    <row r="79" spans="6:14">
      <c r="F79" s="368"/>
      <c r="G79" s="369"/>
      <c r="H79" s="369"/>
      <c r="I79" s="369"/>
      <c r="J79" s="369"/>
      <c r="K79" s="369"/>
      <c r="L79" s="369"/>
      <c r="M79" s="369"/>
      <c r="N79" s="369"/>
    </row>
    <row r="80" spans="6:14" ht="15" thickBot="1">
      <c r="F80" s="376"/>
      <c r="G80" s="376"/>
      <c r="H80" s="376"/>
      <c r="I80" s="376"/>
      <c r="J80" s="376"/>
      <c r="K80" s="376"/>
      <c r="L80" s="376"/>
      <c r="M80" s="376"/>
      <c r="N80" s="376"/>
    </row>
    <row r="81" spans="6:14">
      <c r="F81" s="326" t="s">
        <v>30</v>
      </c>
      <c r="G81" s="326"/>
      <c r="H81" s="326"/>
      <c r="I81" s="326"/>
      <c r="J81" s="326"/>
      <c r="K81" s="326"/>
      <c r="L81" s="326"/>
      <c r="M81" s="326"/>
      <c r="N81" s="326"/>
    </row>
    <row r="82" spans="6:14" ht="15.75" customHeight="1">
      <c r="F82" s="321" t="s">
        <v>31</v>
      </c>
      <c r="G82" s="321"/>
      <c r="H82" s="321"/>
      <c r="I82" s="321"/>
      <c r="J82" s="321"/>
      <c r="K82" s="321"/>
      <c r="L82" s="321"/>
      <c r="M82" s="321"/>
      <c r="N82" s="321"/>
    </row>
    <row r="83" spans="6:14">
      <c r="F83" s="326" t="s">
        <v>333</v>
      </c>
      <c r="G83" s="326"/>
      <c r="H83" s="326"/>
      <c r="I83" s="326"/>
      <c r="J83" s="326"/>
      <c r="K83" s="326"/>
      <c r="L83" s="326"/>
      <c r="M83" s="326"/>
      <c r="N83" s="326"/>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13:N13"/>
    <mergeCell ref="F8:N8"/>
    <mergeCell ref="F9:N9"/>
    <mergeCell ref="F10:N10"/>
    <mergeCell ref="F11:N11"/>
    <mergeCell ref="F12:N12"/>
    <mergeCell ref="P31:U31"/>
    <mergeCell ref="F14:N14"/>
    <mergeCell ref="F15:N15"/>
    <mergeCell ref="F16:N16"/>
    <mergeCell ref="F18:K18"/>
    <mergeCell ref="M18:N18"/>
    <mergeCell ref="M19:N19"/>
    <mergeCell ref="F20:K20"/>
    <mergeCell ref="M21:N21"/>
    <mergeCell ref="M22:N26"/>
    <mergeCell ref="M27:N27"/>
    <mergeCell ref="M28:N28"/>
    <mergeCell ref="F82:N82"/>
    <mergeCell ref="F83:N83"/>
    <mergeCell ref="F76:N76"/>
    <mergeCell ref="F77:N77"/>
    <mergeCell ref="F78:N78"/>
    <mergeCell ref="F79:N79"/>
    <mergeCell ref="F80:N80"/>
    <mergeCell ref="F81:N81"/>
  </mergeCells>
  <hyperlinks>
    <hyperlink ref="M19" r:id="rId1" location="r5-1" display="EITI Requirement 5.1" xr:uid="{B2EF692F-DFC1-444E-BBB3-7007D9E11E40}"/>
    <hyperlink ref="F20" r:id="rId2" location="r4-1" display="EITI Requirement 4.1" xr:uid="{A053EF5E-FD5E-134A-BD13-A4917E76E1E6}"/>
    <hyperlink ref="M28:N28" r:id="rId3" display="or, https://www.imf.org/external/np/sta/gfsm/" xr:uid="{9DF32873-12EA-C146-91E8-EEA5FCCCB07F}"/>
    <hyperlink ref="M27:N27" r:id="rId4" display="For more guidance, please visit https://eiti.org/summary-data-template" xr:uid="{BD5500A9-5BBA-2F4D-B576-9BCC73AA9F73}"/>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26DB-FADC-7F43-B45E-A080393801BB}">
  <sheetPr codeName="Sheet15"/>
  <dimension ref="B2:O59"/>
  <sheetViews>
    <sheetView showGridLines="0" zoomScale="42" zoomScaleNormal="42" workbookViewId="0">
      <selection activeCell="C53" sqref="C53:N53"/>
    </sheetView>
  </sheetViews>
  <sheetFormatPr defaultColWidth="9" defaultRowHeight="14.1"/>
  <cols>
    <col min="1" max="1" width="3.875" style="120" customWidth="1"/>
    <col min="2" max="2" width="0" style="120" hidden="1" customWidth="1"/>
    <col min="3" max="3" width="18.5" style="120" customWidth="1"/>
    <col min="4" max="4" width="26" style="120" bestFit="1" customWidth="1"/>
    <col min="5" max="5" width="30.5" style="120" bestFit="1" customWidth="1"/>
    <col min="6" max="6" width="31.5" style="120" bestFit="1" customWidth="1"/>
    <col min="7" max="7" width="34.375" style="120" bestFit="1" customWidth="1"/>
    <col min="8" max="8" width="22.875" style="120" bestFit="1" customWidth="1"/>
    <col min="9" max="9" width="27" style="120" bestFit="1" customWidth="1"/>
    <col min="10" max="10" width="22.5" style="120" customWidth="1"/>
    <col min="11" max="11" width="37.375" style="120" bestFit="1" customWidth="1"/>
    <col min="12" max="12" width="38.5" style="120" bestFit="1" customWidth="1"/>
    <col min="13" max="13" width="26" style="120" bestFit="1" customWidth="1"/>
    <col min="14" max="14" width="16.5" style="120" bestFit="1" customWidth="1"/>
    <col min="15" max="15" width="33.5" style="120" customWidth="1"/>
    <col min="16" max="16" width="4" style="120" customWidth="1"/>
    <col min="17" max="17" width="9" style="120"/>
    <col min="18" max="34" width="15.875" style="120" customWidth="1"/>
    <col min="35" max="16384" width="9" style="120"/>
  </cols>
  <sheetData>
    <row r="2" spans="2:15" s="103" customFormat="1">
      <c r="C2" s="370" t="s">
        <v>391</v>
      </c>
      <c r="D2" s="370"/>
      <c r="E2" s="370"/>
      <c r="F2" s="370"/>
      <c r="G2" s="370"/>
      <c r="H2" s="370"/>
      <c r="I2" s="370"/>
      <c r="J2" s="370"/>
      <c r="K2" s="370"/>
      <c r="L2" s="370"/>
      <c r="M2" s="370"/>
      <c r="N2" s="370"/>
      <c r="O2" s="275"/>
    </row>
    <row r="3" spans="2:15" ht="21" customHeight="1">
      <c r="C3" s="393" t="s">
        <v>392</v>
      </c>
      <c r="D3" s="393"/>
      <c r="E3" s="393"/>
      <c r="F3" s="393"/>
      <c r="G3" s="393"/>
      <c r="H3" s="393"/>
      <c r="I3" s="393"/>
      <c r="J3" s="393"/>
      <c r="K3" s="393"/>
      <c r="L3" s="393"/>
      <c r="M3" s="393"/>
      <c r="N3" s="393"/>
      <c r="O3" s="285"/>
    </row>
    <row r="4" spans="2:15" s="103" customFormat="1" ht="15.75" customHeight="1">
      <c r="C4" s="394" t="s">
        <v>393</v>
      </c>
      <c r="D4" s="394"/>
      <c r="E4" s="394"/>
      <c r="F4" s="394"/>
      <c r="G4" s="394"/>
      <c r="H4" s="394"/>
      <c r="I4" s="394"/>
      <c r="J4" s="394"/>
      <c r="K4" s="394"/>
      <c r="L4" s="394"/>
      <c r="M4" s="394"/>
      <c r="N4" s="394"/>
      <c r="O4" s="286"/>
    </row>
    <row r="5" spans="2:15" s="103" customFormat="1" ht="15.75" customHeight="1">
      <c r="C5" s="394" t="s">
        <v>394</v>
      </c>
      <c r="D5" s="394"/>
      <c r="E5" s="394"/>
      <c r="F5" s="394"/>
      <c r="G5" s="394"/>
      <c r="H5" s="394"/>
      <c r="I5" s="394"/>
      <c r="J5" s="394"/>
      <c r="K5" s="394"/>
      <c r="L5" s="394"/>
      <c r="M5" s="394"/>
      <c r="N5" s="394"/>
      <c r="O5" s="286"/>
    </row>
    <row r="6" spans="2:15" s="103" customFormat="1" ht="15.75" customHeight="1">
      <c r="C6" s="394" t="s">
        <v>395</v>
      </c>
      <c r="D6" s="394"/>
      <c r="E6" s="394"/>
      <c r="F6" s="394"/>
      <c r="G6" s="394"/>
      <c r="H6" s="394"/>
      <c r="I6" s="394"/>
      <c r="J6" s="394"/>
      <c r="K6" s="394"/>
      <c r="L6" s="394"/>
      <c r="M6" s="394"/>
      <c r="N6" s="394"/>
      <c r="O6" s="286"/>
    </row>
    <row r="7" spans="2:15" s="103" customFormat="1" ht="15.75" customHeight="1">
      <c r="C7" s="394" t="s">
        <v>396</v>
      </c>
      <c r="D7" s="394"/>
      <c r="E7" s="394"/>
      <c r="F7" s="394"/>
      <c r="G7" s="394"/>
      <c r="H7" s="394"/>
      <c r="I7" s="394"/>
      <c r="J7" s="394"/>
      <c r="K7" s="394"/>
      <c r="L7" s="394"/>
      <c r="M7" s="394"/>
      <c r="N7" s="394"/>
      <c r="O7" s="286"/>
    </row>
    <row r="8" spans="2:15" s="103" customFormat="1" ht="15.75" customHeight="1">
      <c r="C8" s="394" t="s">
        <v>397</v>
      </c>
      <c r="D8" s="394"/>
      <c r="E8" s="394"/>
      <c r="F8" s="394"/>
      <c r="G8" s="394"/>
      <c r="H8" s="394"/>
      <c r="I8" s="394"/>
      <c r="J8" s="394"/>
      <c r="K8" s="394"/>
      <c r="L8" s="394"/>
      <c r="M8" s="394"/>
      <c r="N8" s="394"/>
      <c r="O8" s="286"/>
    </row>
    <row r="9" spans="2:15" s="103" customFormat="1">
      <c r="C9" s="395" t="s">
        <v>39</v>
      </c>
      <c r="D9" s="395"/>
      <c r="E9" s="395"/>
      <c r="F9" s="395"/>
      <c r="G9" s="395"/>
      <c r="H9" s="395"/>
      <c r="I9" s="395"/>
      <c r="J9" s="395"/>
      <c r="K9" s="395"/>
      <c r="L9" s="395"/>
      <c r="M9" s="395"/>
      <c r="N9" s="395"/>
      <c r="O9" s="281"/>
    </row>
    <row r="10" spans="2:15">
      <c r="C10" s="404"/>
      <c r="D10" s="404"/>
      <c r="E10" s="404"/>
      <c r="F10" s="404"/>
      <c r="G10" s="404"/>
      <c r="H10" s="404"/>
      <c r="I10" s="404"/>
      <c r="J10" s="404"/>
      <c r="K10" s="404"/>
      <c r="L10" s="404"/>
      <c r="M10" s="404"/>
      <c r="N10" s="404"/>
    </row>
    <row r="11" spans="2:15" ht="23.1">
      <c r="C11" s="371" t="s">
        <v>398</v>
      </c>
      <c r="D11" s="371"/>
      <c r="E11" s="371"/>
      <c r="F11" s="371"/>
      <c r="G11" s="371"/>
      <c r="H11" s="371"/>
      <c r="I11" s="371"/>
      <c r="J11" s="371"/>
      <c r="K11" s="371"/>
      <c r="L11" s="371"/>
      <c r="M11" s="371"/>
      <c r="N11" s="371"/>
      <c r="O11" s="279"/>
    </row>
    <row r="12" spans="2:15" s="103" customFormat="1" ht="14.25" customHeight="1"/>
    <row r="13" spans="2:15" s="103" customFormat="1" ht="15.75" customHeight="1">
      <c r="B13" s="384" t="s">
        <v>399</v>
      </c>
      <c r="C13" s="384"/>
      <c r="D13" s="384"/>
      <c r="E13" s="384"/>
      <c r="F13" s="384"/>
      <c r="G13" s="384"/>
      <c r="H13" s="384"/>
      <c r="I13" s="384"/>
      <c r="J13" s="384"/>
      <c r="K13" s="384"/>
      <c r="L13" s="384"/>
      <c r="M13" s="384"/>
      <c r="N13" s="384"/>
      <c r="O13" s="283"/>
    </row>
    <row r="14" spans="2:15" s="103" customFormat="1" ht="30">
      <c r="B14" s="103" t="s">
        <v>291</v>
      </c>
      <c r="C14" s="103" t="s">
        <v>400</v>
      </c>
      <c r="D14" s="103" t="s">
        <v>352</v>
      </c>
      <c r="E14" s="103" t="s">
        <v>351</v>
      </c>
      <c r="F14" s="103" t="s">
        <v>401</v>
      </c>
      <c r="G14" s="103" t="s">
        <v>402</v>
      </c>
      <c r="H14" s="103" t="s">
        <v>403</v>
      </c>
      <c r="I14" s="103" t="s">
        <v>404</v>
      </c>
      <c r="J14" s="103" t="s">
        <v>353</v>
      </c>
      <c r="K14" s="103" t="s">
        <v>405</v>
      </c>
      <c r="L14" s="103" t="s">
        <v>406</v>
      </c>
      <c r="M14" s="103" t="s">
        <v>407</v>
      </c>
      <c r="N14" s="103" t="s">
        <v>408</v>
      </c>
      <c r="O14" s="235" t="s">
        <v>409</v>
      </c>
    </row>
    <row r="15" spans="2:15" s="103" customFormat="1">
      <c r="B15" s="103" t="e">
        <f>VLOOKUP(C15,[1]!Companies[#Data],3,FALSE)</f>
        <v>#REF!</v>
      </c>
      <c r="C15" s="103" t="s">
        <v>296</v>
      </c>
      <c r="D15" s="103" t="s">
        <v>273</v>
      </c>
      <c r="E15" s="103" t="s">
        <v>356</v>
      </c>
      <c r="F15" s="103" t="s">
        <v>410</v>
      </c>
      <c r="G15" s="103" t="s">
        <v>410</v>
      </c>
      <c r="H15" s="103" t="s">
        <v>314</v>
      </c>
      <c r="I15" s="103" t="s">
        <v>223</v>
      </c>
      <c r="J15" s="137">
        <v>10000000</v>
      </c>
      <c r="M15" s="103" t="s">
        <v>239</v>
      </c>
      <c r="O15" s="103" t="s">
        <v>56</v>
      </c>
    </row>
    <row r="16" spans="2:15" s="103" customFormat="1">
      <c r="B16" s="103" t="e">
        <f>VLOOKUP(C16,[1]!Companies[#Data],3,FALSE)</f>
        <v>#REF!</v>
      </c>
      <c r="C16" s="103" t="s">
        <v>296</v>
      </c>
      <c r="D16" s="103" t="s">
        <v>273</v>
      </c>
      <c r="E16" s="103" t="s">
        <v>359</v>
      </c>
      <c r="F16" s="103" t="s">
        <v>410</v>
      </c>
      <c r="G16" s="103" t="s">
        <v>410</v>
      </c>
      <c r="H16" s="103" t="s">
        <v>411</v>
      </c>
      <c r="I16" s="103" t="s">
        <v>412</v>
      </c>
      <c r="J16" s="137"/>
      <c r="M16" s="103" t="s">
        <v>239</v>
      </c>
      <c r="O16" s="103" t="s">
        <v>56</v>
      </c>
    </row>
    <row r="17" spans="2:15" s="103" customFormat="1">
      <c r="B17" s="103" t="e">
        <f>VLOOKUP(C17,[1]!Companies[#Data],3,FALSE)</f>
        <v>#REF!</v>
      </c>
      <c r="C17" s="103" t="s">
        <v>296</v>
      </c>
      <c r="D17" s="103" t="s">
        <v>276</v>
      </c>
      <c r="E17" s="103" t="s">
        <v>361</v>
      </c>
      <c r="F17" s="103" t="s">
        <v>64</v>
      </c>
      <c r="G17" s="103" t="s">
        <v>64</v>
      </c>
      <c r="H17" s="103" t="s">
        <v>326</v>
      </c>
      <c r="I17" s="103" t="s">
        <v>412</v>
      </c>
      <c r="J17" s="137"/>
      <c r="M17" s="103" t="s">
        <v>239</v>
      </c>
      <c r="O17" s="103" t="s">
        <v>56</v>
      </c>
    </row>
    <row r="18" spans="2:15" s="103" customFormat="1">
      <c r="B18" s="103" t="e">
        <f>VLOOKUP(C18,[1]!Companies[#Data],3,FALSE)</f>
        <v>#REF!</v>
      </c>
      <c r="C18" s="103" t="s">
        <v>296</v>
      </c>
      <c r="D18" s="103" t="s">
        <v>276</v>
      </c>
      <c r="E18" s="103" t="s">
        <v>363</v>
      </c>
      <c r="F18" s="103" t="s">
        <v>64</v>
      </c>
      <c r="G18" s="103" t="s">
        <v>64</v>
      </c>
      <c r="H18" s="103" t="s">
        <v>326</v>
      </c>
      <c r="I18" s="103" t="s">
        <v>412</v>
      </c>
      <c r="J18" s="137"/>
      <c r="M18" s="103" t="s">
        <v>239</v>
      </c>
      <c r="O18" s="103" t="s">
        <v>56</v>
      </c>
    </row>
    <row r="19" spans="2:15" s="103" customFormat="1">
      <c r="B19" s="103" t="e">
        <f>VLOOKUP(C19,[1]!Companies[#Data],3,FALSE)</f>
        <v>#REF!</v>
      </c>
      <c r="C19" s="103" t="s">
        <v>296</v>
      </c>
      <c r="D19" s="103" t="s">
        <v>277</v>
      </c>
      <c r="E19" s="103" t="s">
        <v>364</v>
      </c>
      <c r="F19" s="103" t="s">
        <v>64</v>
      </c>
      <c r="G19" s="103" t="s">
        <v>64</v>
      </c>
      <c r="H19" s="103" t="s">
        <v>314</v>
      </c>
      <c r="I19" s="103" t="s">
        <v>412</v>
      </c>
      <c r="J19" s="137"/>
      <c r="M19" s="103" t="s">
        <v>239</v>
      </c>
      <c r="O19" s="103" t="s">
        <v>56</v>
      </c>
    </row>
    <row r="20" spans="2:15" s="103" customFormat="1">
      <c r="B20" s="103" t="e">
        <f>VLOOKUP(C20,[1]!Companies[#Data],3,FALSE)</f>
        <v>#REF!</v>
      </c>
      <c r="C20" s="103" t="s">
        <v>296</v>
      </c>
      <c r="D20" s="103" t="s">
        <v>277</v>
      </c>
      <c r="E20" s="103" t="s">
        <v>366</v>
      </c>
      <c r="F20" s="103" t="s">
        <v>64</v>
      </c>
      <c r="G20" s="103" t="s">
        <v>64</v>
      </c>
      <c r="H20" s="103" t="s">
        <v>314</v>
      </c>
      <c r="I20" s="103" t="s">
        <v>223</v>
      </c>
      <c r="J20" s="137">
        <v>755000</v>
      </c>
      <c r="M20" s="103" t="s">
        <v>239</v>
      </c>
      <c r="O20" s="103" t="s">
        <v>56</v>
      </c>
    </row>
    <row r="21" spans="2:15" s="103" customFormat="1">
      <c r="B21" s="103" t="e">
        <f>VLOOKUP(C21,[1]!Companies[#Data],3,FALSE)</f>
        <v>#REF!</v>
      </c>
      <c r="C21" s="103" t="s">
        <v>296</v>
      </c>
      <c r="D21" s="103" t="s">
        <v>277</v>
      </c>
      <c r="E21" s="103" t="s">
        <v>368</v>
      </c>
      <c r="F21" s="103" t="s">
        <v>64</v>
      </c>
      <c r="G21" s="103" t="s">
        <v>64</v>
      </c>
      <c r="H21" s="103" t="s">
        <v>314</v>
      </c>
      <c r="I21" s="103" t="s">
        <v>223</v>
      </c>
      <c r="J21" s="137">
        <v>2870000</v>
      </c>
      <c r="M21" s="103" t="s">
        <v>239</v>
      </c>
      <c r="O21" s="103" t="s">
        <v>56</v>
      </c>
    </row>
    <row r="22" spans="2:15" s="103" customFormat="1">
      <c r="B22" s="103" t="e">
        <f>VLOOKUP(C22,[1]!Companies[#Data],3,FALSE)</f>
        <v>#REF!</v>
      </c>
      <c r="C22" s="103" t="s">
        <v>296</v>
      </c>
      <c r="D22" s="103" t="s">
        <v>279</v>
      </c>
      <c r="E22" s="103" t="s">
        <v>371</v>
      </c>
      <c r="F22" s="103" t="s">
        <v>64</v>
      </c>
      <c r="G22" s="103" t="s">
        <v>64</v>
      </c>
      <c r="H22" s="103" t="s">
        <v>318</v>
      </c>
      <c r="I22" s="103" t="s">
        <v>412</v>
      </c>
      <c r="J22" s="137"/>
      <c r="M22" s="103" t="s">
        <v>239</v>
      </c>
      <c r="O22" s="103" t="s">
        <v>56</v>
      </c>
    </row>
    <row r="23" spans="2:15" s="103" customFormat="1">
      <c r="B23" s="103" t="e">
        <f>VLOOKUP(C23,[1]!Companies[#Data],3,FALSE)</f>
        <v>#REF!</v>
      </c>
      <c r="C23" s="103" t="s">
        <v>296</v>
      </c>
      <c r="D23" s="103" t="s">
        <v>279</v>
      </c>
      <c r="E23" s="103" t="s">
        <v>372</v>
      </c>
      <c r="F23" s="103" t="s">
        <v>64</v>
      </c>
      <c r="G23" s="103" t="s">
        <v>64</v>
      </c>
      <c r="H23" s="103" t="s">
        <v>326</v>
      </c>
      <c r="I23" s="103" t="s">
        <v>412</v>
      </c>
      <c r="J23" s="137"/>
      <c r="M23" s="103" t="s">
        <v>239</v>
      </c>
      <c r="O23" s="103" t="s">
        <v>56</v>
      </c>
    </row>
    <row r="24" spans="2:15" s="103" customFormat="1">
      <c r="B24" s="103" t="e">
        <f>VLOOKUP(C24,[1]!Companies[#Data],3,FALSE)</f>
        <v>#REF!</v>
      </c>
      <c r="C24" s="103" t="s">
        <v>300</v>
      </c>
      <c r="D24" s="103" t="s">
        <v>276</v>
      </c>
      <c r="E24" s="103" t="s">
        <v>371</v>
      </c>
      <c r="F24" s="103" t="s">
        <v>64</v>
      </c>
      <c r="G24" s="103" t="s">
        <v>64</v>
      </c>
      <c r="H24" s="103" t="s">
        <v>318</v>
      </c>
      <c r="I24" s="103" t="s">
        <v>412</v>
      </c>
      <c r="J24" s="137"/>
      <c r="M24" s="103" t="s">
        <v>239</v>
      </c>
      <c r="O24" s="103" t="s">
        <v>56</v>
      </c>
    </row>
    <row r="25" spans="2:15" s="103" customFormat="1">
      <c r="B25" s="103" t="e">
        <f>VLOOKUP(C25,[1]!Companies[#Data],3,FALSE)</f>
        <v>#REF!</v>
      </c>
      <c r="C25" s="103" t="s">
        <v>300</v>
      </c>
      <c r="D25" s="103" t="s">
        <v>276</v>
      </c>
      <c r="E25" s="103" t="s">
        <v>372</v>
      </c>
      <c r="F25" s="103" t="s">
        <v>64</v>
      </c>
      <c r="G25" s="103" t="s">
        <v>410</v>
      </c>
      <c r="H25" s="103" t="s">
        <v>326</v>
      </c>
      <c r="I25" s="103" t="s">
        <v>223</v>
      </c>
      <c r="J25" s="137">
        <v>1000000</v>
      </c>
      <c r="M25" s="103" t="s">
        <v>239</v>
      </c>
      <c r="O25" s="103" t="s">
        <v>56</v>
      </c>
    </row>
    <row r="26" spans="2:15" s="103" customFormat="1">
      <c r="B26" s="103" t="e">
        <f>VLOOKUP(C26,[1]!Companies[#Data],3,FALSE)</f>
        <v>#REF!</v>
      </c>
      <c r="C26" s="103" t="s">
        <v>300</v>
      </c>
      <c r="D26" s="103" t="s">
        <v>277</v>
      </c>
      <c r="E26" s="103" t="s">
        <v>368</v>
      </c>
      <c r="F26" s="103" t="s">
        <v>64</v>
      </c>
      <c r="G26" s="103" t="s">
        <v>64</v>
      </c>
      <c r="H26" s="103" t="s">
        <v>318</v>
      </c>
      <c r="I26" s="103" t="s">
        <v>412</v>
      </c>
      <c r="J26" s="137"/>
      <c r="M26" s="103" t="s">
        <v>239</v>
      </c>
      <c r="O26" s="103" t="s">
        <v>56</v>
      </c>
    </row>
    <row r="27" spans="2:15" s="103" customFormat="1">
      <c r="B27" s="103" t="e">
        <f>VLOOKUP(C27,[1]!Companies[#Data],3,FALSE)</f>
        <v>#REF!</v>
      </c>
      <c r="C27" s="103" t="s">
        <v>300</v>
      </c>
      <c r="D27" s="103" t="s">
        <v>277</v>
      </c>
      <c r="E27" s="103" t="s">
        <v>366</v>
      </c>
      <c r="F27" s="103" t="s">
        <v>64</v>
      </c>
      <c r="G27" s="103" t="s">
        <v>64</v>
      </c>
      <c r="H27" s="103" t="s">
        <v>318</v>
      </c>
      <c r="I27" s="103" t="s">
        <v>412</v>
      </c>
      <c r="J27" s="137"/>
      <c r="M27" s="103" t="s">
        <v>239</v>
      </c>
      <c r="O27" s="103" t="s">
        <v>56</v>
      </c>
    </row>
    <row r="28" spans="2:15" s="103" customFormat="1">
      <c r="B28" s="103" t="e">
        <f>VLOOKUP(C28,[1]!Companies[#Data],3,FALSE)</f>
        <v>#REF!</v>
      </c>
      <c r="C28" s="103" t="s">
        <v>300</v>
      </c>
      <c r="D28" s="103" t="s">
        <v>277</v>
      </c>
      <c r="E28" s="103" t="s">
        <v>368</v>
      </c>
      <c r="F28" s="103" t="s">
        <v>64</v>
      </c>
      <c r="G28" s="103" t="s">
        <v>64</v>
      </c>
      <c r="H28" s="103" t="s">
        <v>318</v>
      </c>
      <c r="I28" s="103" t="s">
        <v>412</v>
      </c>
      <c r="J28" s="137"/>
      <c r="M28" s="103" t="s">
        <v>239</v>
      </c>
      <c r="O28" s="103" t="s">
        <v>56</v>
      </c>
    </row>
    <row r="29" spans="2:15" s="103" customFormat="1">
      <c r="B29" s="103" t="e">
        <f>VLOOKUP(C29,[1]!Companies[#Data],3,FALSE)</f>
        <v>#REF!</v>
      </c>
      <c r="C29" s="103" t="s">
        <v>300</v>
      </c>
      <c r="D29" s="103" t="s">
        <v>279</v>
      </c>
      <c r="E29" s="103" t="s">
        <v>371</v>
      </c>
      <c r="F29" s="103" t="s">
        <v>64</v>
      </c>
      <c r="G29" s="103" t="s">
        <v>64</v>
      </c>
      <c r="H29" s="103" t="s">
        <v>318</v>
      </c>
      <c r="I29" s="103" t="s">
        <v>412</v>
      </c>
      <c r="J29" s="137"/>
      <c r="M29" s="103" t="s">
        <v>239</v>
      </c>
      <c r="O29" s="103" t="s">
        <v>56</v>
      </c>
    </row>
    <row r="30" spans="2:15" s="103" customFormat="1">
      <c r="B30" s="103" t="e">
        <f>VLOOKUP(C30,[1]!Companies[#Data],3,FALSE)</f>
        <v>#REF!</v>
      </c>
      <c r="C30" s="103" t="s">
        <v>300</v>
      </c>
      <c r="D30" s="103" t="s">
        <v>279</v>
      </c>
      <c r="E30" s="103" t="s">
        <v>372</v>
      </c>
      <c r="F30" s="103" t="s">
        <v>64</v>
      </c>
      <c r="G30" s="103" t="s">
        <v>64</v>
      </c>
      <c r="H30" s="103" t="s">
        <v>318</v>
      </c>
      <c r="I30" s="103" t="s">
        <v>412</v>
      </c>
      <c r="J30" s="137"/>
      <c r="M30" s="103" t="s">
        <v>239</v>
      </c>
      <c r="O30" s="103" t="s">
        <v>56</v>
      </c>
    </row>
    <row r="31" spans="2:15" s="103" customFormat="1">
      <c r="B31" s="117" t="e">
        <f>VLOOKUP(C31,[1]!Companies[#Data],3,FALSE)</f>
        <v>#REF!</v>
      </c>
      <c r="C31" s="117" t="s">
        <v>281</v>
      </c>
      <c r="H31" s="117"/>
      <c r="J31" s="137"/>
      <c r="O31" s="103" t="s">
        <v>56</v>
      </c>
    </row>
    <row r="32" spans="2:15" s="103" customFormat="1" ht="15" thickBot="1">
      <c r="G32" s="110"/>
    </row>
    <row r="33" spans="3:15" s="103" customFormat="1" ht="15" thickBot="1">
      <c r="G33" s="110"/>
      <c r="H33" s="136" t="s">
        <v>376</v>
      </c>
      <c r="I33" s="133"/>
      <c r="J33" s="119">
        <f>SUMIF(Table10[Reporting currency],"USD",Table10[Revenue value])+(IFERROR(SUMIF(Table10[Reporting currency],"&lt;&gt;USD",Table10[Revenue value])/'[1]Part 1 - About'!$E$45,0))</f>
        <v>14625000</v>
      </c>
    </row>
    <row r="34" spans="3:15" s="103" customFormat="1" ht="15" thickBot="1">
      <c r="G34" s="110"/>
      <c r="H34" s="135"/>
      <c r="I34" s="135"/>
      <c r="J34" s="134"/>
    </row>
    <row r="35" spans="3:15" s="103" customFormat="1" ht="17.100000000000001" thickBot="1">
      <c r="G35" s="110"/>
      <c r="H35" s="118" t="str">
        <f>"Total in "&amp;'[1]Part 1 - About'!$E$44</f>
        <v>Total in XXX</v>
      </c>
      <c r="I35" s="133"/>
      <c r="J35" s="119">
        <f>IF('[1]Part 1 - About'!$E$44="USD",0,SUMIF(Table10[Reporting currency],'[1]Part 1 - About'!$E$44,Table10[Revenue value]))+(IFERROR(SUMIF(Table10[Reporting currency],"USD",Table10[Revenue value])*'[1]Part 1 - About'!$E$45,0))</f>
        <v>0</v>
      </c>
    </row>
    <row r="36" spans="3:15" s="103" customFormat="1"/>
    <row r="37" spans="3:15" ht="23.25" customHeight="1">
      <c r="C37" s="396" t="s">
        <v>377</v>
      </c>
      <c r="D37" s="396"/>
      <c r="E37" s="396"/>
      <c r="F37" s="396"/>
      <c r="G37" s="396"/>
      <c r="H37" s="396"/>
      <c r="I37" s="396"/>
      <c r="J37" s="396"/>
      <c r="K37" s="396"/>
      <c r="L37" s="396"/>
      <c r="M37" s="396"/>
      <c r="N37" s="396"/>
      <c r="O37" s="287"/>
    </row>
    <row r="38" spans="3:15" s="103" customFormat="1">
      <c r="C38" s="392" t="s">
        <v>378</v>
      </c>
      <c r="D38" s="392"/>
      <c r="E38" s="392"/>
      <c r="F38" s="392"/>
      <c r="G38" s="392"/>
      <c r="H38" s="392"/>
      <c r="I38" s="392"/>
      <c r="J38" s="392"/>
      <c r="K38" s="392"/>
      <c r="L38" s="392"/>
      <c r="M38" s="392"/>
      <c r="N38" s="392"/>
      <c r="O38" s="284"/>
    </row>
    <row r="39" spans="3:15" s="103" customFormat="1">
      <c r="C39" s="392"/>
      <c r="D39" s="392"/>
      <c r="E39" s="392"/>
      <c r="F39" s="392"/>
      <c r="G39" s="392"/>
      <c r="H39" s="392"/>
      <c r="I39" s="392"/>
      <c r="J39" s="392"/>
      <c r="K39" s="392"/>
      <c r="L39" s="392"/>
      <c r="M39" s="392"/>
      <c r="N39" s="392"/>
      <c r="O39" s="284"/>
    </row>
    <row r="40" spans="3:15" s="103" customFormat="1">
      <c r="C40" s="392" t="s">
        <v>379</v>
      </c>
      <c r="D40" s="392"/>
      <c r="E40" s="392"/>
      <c r="F40" s="392"/>
      <c r="G40" s="392"/>
      <c r="H40" s="392"/>
      <c r="I40" s="392"/>
      <c r="J40" s="392"/>
      <c r="K40" s="392"/>
      <c r="L40" s="392"/>
      <c r="M40" s="392"/>
      <c r="N40" s="392"/>
      <c r="O40" s="284"/>
    </row>
    <row r="41" spans="3:15" s="103" customFormat="1">
      <c r="C41" s="392" t="s">
        <v>381</v>
      </c>
      <c r="D41" s="392"/>
      <c r="E41" s="392"/>
      <c r="F41" s="392"/>
      <c r="G41" s="392"/>
      <c r="H41" s="392"/>
      <c r="I41" s="392"/>
      <c r="J41" s="392"/>
      <c r="K41" s="392"/>
      <c r="L41" s="392"/>
      <c r="M41" s="392"/>
      <c r="N41" s="392"/>
      <c r="O41" s="284"/>
    </row>
    <row r="42" spans="3:15" s="103" customFormat="1">
      <c r="C42" s="392" t="s">
        <v>387</v>
      </c>
      <c r="D42" s="392"/>
      <c r="E42" s="392"/>
      <c r="F42" s="392"/>
      <c r="G42" s="392"/>
      <c r="H42" s="392"/>
      <c r="I42" s="392"/>
      <c r="J42" s="392"/>
      <c r="K42" s="392"/>
      <c r="L42" s="392"/>
      <c r="M42" s="392"/>
      <c r="N42" s="392"/>
      <c r="O42" s="284"/>
    </row>
    <row r="43" spans="3:15" s="103" customFormat="1">
      <c r="C43" s="392" t="s">
        <v>389</v>
      </c>
      <c r="D43" s="392"/>
      <c r="E43" s="392"/>
      <c r="F43" s="392"/>
      <c r="G43" s="392"/>
      <c r="H43" s="392"/>
      <c r="I43" s="392"/>
      <c r="J43" s="392"/>
      <c r="K43" s="392"/>
      <c r="L43" s="392"/>
      <c r="M43" s="392"/>
      <c r="N43" s="392"/>
      <c r="O43" s="284"/>
    </row>
    <row r="44" spans="3:15" s="103" customFormat="1">
      <c r="C44" s="392" t="s">
        <v>390</v>
      </c>
      <c r="D44" s="392"/>
      <c r="E44" s="392"/>
      <c r="F44" s="392"/>
      <c r="G44" s="392"/>
      <c r="H44" s="392"/>
      <c r="I44" s="392"/>
      <c r="J44" s="392"/>
      <c r="K44" s="392"/>
      <c r="L44" s="392"/>
      <c r="M44" s="392"/>
      <c r="N44" s="392"/>
      <c r="O44" s="284"/>
    </row>
    <row r="45" spans="3:15" s="103" customFormat="1">
      <c r="C45" s="392"/>
      <c r="D45" s="392"/>
      <c r="E45" s="392"/>
      <c r="F45" s="392"/>
      <c r="G45" s="392"/>
      <c r="H45" s="392"/>
      <c r="I45" s="392"/>
      <c r="J45" s="392"/>
      <c r="K45" s="392"/>
      <c r="L45" s="392"/>
      <c r="M45" s="392"/>
      <c r="N45" s="392"/>
      <c r="O45" s="284"/>
    </row>
    <row r="46" spans="3:15" s="103" customFormat="1" ht="16.5" customHeight="1" thickBot="1">
      <c r="C46" s="391"/>
      <c r="D46" s="391"/>
      <c r="E46" s="391"/>
      <c r="F46" s="391"/>
      <c r="G46" s="391"/>
      <c r="H46" s="391"/>
      <c r="I46" s="391"/>
      <c r="J46" s="391"/>
      <c r="K46" s="391"/>
      <c r="L46" s="391"/>
      <c r="M46" s="391"/>
      <c r="N46" s="391"/>
      <c r="O46" s="280"/>
    </row>
    <row r="47" spans="3:15" s="103" customFormat="1">
      <c r="C47" s="375"/>
      <c r="D47" s="375"/>
      <c r="E47" s="375"/>
      <c r="F47" s="375"/>
      <c r="G47" s="375"/>
      <c r="H47" s="375"/>
      <c r="I47" s="375"/>
      <c r="J47" s="375"/>
      <c r="K47" s="375"/>
      <c r="L47" s="375"/>
      <c r="M47" s="375"/>
      <c r="N47" s="375"/>
      <c r="O47" s="280"/>
    </row>
    <row r="48" spans="3:15" s="103" customFormat="1" ht="15" thickBot="1">
      <c r="C48" s="366"/>
      <c r="D48" s="367"/>
      <c r="E48" s="367"/>
      <c r="F48" s="367"/>
      <c r="G48" s="367"/>
      <c r="H48" s="367"/>
      <c r="I48" s="367"/>
      <c r="J48" s="367"/>
      <c r="K48" s="367"/>
      <c r="L48" s="367"/>
      <c r="M48" s="367"/>
      <c r="N48" s="367"/>
      <c r="O48" s="278"/>
    </row>
    <row r="49" spans="3:15" s="103" customFormat="1">
      <c r="C49" s="368"/>
      <c r="D49" s="369"/>
      <c r="E49" s="369"/>
      <c r="F49" s="369"/>
      <c r="G49" s="369"/>
      <c r="H49" s="369"/>
      <c r="I49" s="369"/>
      <c r="J49" s="369"/>
      <c r="K49" s="369"/>
      <c r="L49" s="369"/>
      <c r="M49" s="369"/>
      <c r="N49" s="369"/>
      <c r="O49" s="278"/>
    </row>
    <row r="50" spans="3:15" s="103" customFormat="1" ht="15" thickBot="1">
      <c r="C50" s="376"/>
      <c r="D50" s="376"/>
      <c r="E50" s="376"/>
      <c r="F50" s="376"/>
      <c r="G50" s="376"/>
      <c r="H50" s="376"/>
      <c r="I50" s="376"/>
      <c r="J50" s="376"/>
      <c r="K50" s="376"/>
      <c r="L50" s="376"/>
      <c r="M50" s="376"/>
      <c r="N50" s="376"/>
      <c r="O50" s="280"/>
    </row>
    <row r="51" spans="3:15" s="103" customFormat="1">
      <c r="C51" s="326" t="s">
        <v>30</v>
      </c>
      <c r="D51" s="326"/>
      <c r="E51" s="326"/>
      <c r="F51" s="326"/>
      <c r="G51" s="326"/>
      <c r="H51" s="326"/>
      <c r="I51" s="326"/>
      <c r="J51" s="326"/>
      <c r="K51" s="326"/>
      <c r="L51" s="326"/>
      <c r="M51" s="326"/>
      <c r="N51" s="326"/>
      <c r="O51" s="274"/>
    </row>
    <row r="52" spans="3:15" s="103" customFormat="1" ht="15.75" customHeight="1">
      <c r="C52" s="321" t="s">
        <v>31</v>
      </c>
      <c r="D52" s="321"/>
      <c r="E52" s="321"/>
      <c r="F52" s="321"/>
      <c r="G52" s="321"/>
      <c r="H52" s="321"/>
      <c r="I52" s="321"/>
      <c r="J52" s="321"/>
      <c r="K52" s="321"/>
      <c r="L52" s="321"/>
      <c r="M52" s="321"/>
      <c r="N52" s="321"/>
      <c r="O52" s="272"/>
    </row>
    <row r="53" spans="3:15" s="103" customFormat="1">
      <c r="C53" s="326" t="s">
        <v>333</v>
      </c>
      <c r="D53" s="326"/>
      <c r="E53" s="326"/>
      <c r="F53" s="326"/>
      <c r="G53" s="326"/>
      <c r="H53" s="326"/>
      <c r="I53" s="326"/>
      <c r="J53" s="326"/>
      <c r="K53" s="326"/>
      <c r="L53" s="326"/>
      <c r="M53" s="326"/>
      <c r="N53" s="326"/>
      <c r="O53" s="274"/>
    </row>
    <row r="56" spans="3:15">
      <c r="J56" s="132"/>
    </row>
    <row r="57" spans="3:15">
      <c r="J57" s="132"/>
      <c r="K57" s="131"/>
    </row>
    <row r="59" spans="3:15">
      <c r="K59" s="131"/>
    </row>
  </sheetData>
  <protectedRanges>
    <protectedRange algorithmName="SHA-512" hashValue="19r0bVvPR7yZA0UiYij7Tv1CBk3noIABvFePbLhCJ4nk3L6A+Fy+RdPPS3STf+a52x4pG2PQK4FAkXK9epnlIA==" saltValue="gQC4yrLvnbJqxYZ0KSEoZA==" spinCount="100000" sqref="C32:D35 B15:D31 H15:H31 F32:H34 F35:G35" name="Government revenues_1"/>
    <protectedRange algorithmName="SHA-512" hashValue="19r0bVvPR7yZA0UiYij7Tv1CBk3noIABvFePbLhCJ4nk3L6A+Fy+RdPPS3STf+a52x4pG2PQK4FAkXK9epnlIA==" saltValue="gQC4yrLvnbJqxYZ0KSEoZA==" spinCount="100000" sqref="I15:I30 I33:I35" name="Government revenues_2"/>
  </protectedRanges>
  <mergeCells count="28">
    <mergeCell ref="C7:N7"/>
    <mergeCell ref="C8:N8"/>
    <mergeCell ref="C9:N9"/>
    <mergeCell ref="C44:N44"/>
    <mergeCell ref="C45:N45"/>
    <mergeCell ref="C10:N10"/>
    <mergeCell ref="C11:N11"/>
    <mergeCell ref="C37:N37"/>
    <mergeCell ref="C38:N38"/>
    <mergeCell ref="C39:N39"/>
    <mergeCell ref="C2:N2"/>
    <mergeCell ref="C3:N3"/>
    <mergeCell ref="C4:N4"/>
    <mergeCell ref="C5:N5"/>
    <mergeCell ref="C6:N6"/>
    <mergeCell ref="C53:N53"/>
    <mergeCell ref="B13:N13"/>
    <mergeCell ref="C47:N47"/>
    <mergeCell ref="C48:N48"/>
    <mergeCell ref="C49:N49"/>
    <mergeCell ref="C50:N50"/>
    <mergeCell ref="C51:N51"/>
    <mergeCell ref="C52:N52"/>
    <mergeCell ref="C46:N46"/>
    <mergeCell ref="C40:N40"/>
    <mergeCell ref="C41:N41"/>
    <mergeCell ref="C42:N42"/>
    <mergeCell ref="C43:N43"/>
  </mergeCells>
  <hyperlinks>
    <hyperlink ref="B13" r:id="rId1" location="r4-1" display="EITI Requirement 4.1" xr:uid="{C2EB4DE3-FE2A-4B0E-A9A2-A17B452456B1}"/>
  </hyperlinks>
  <pageMargins left="0.7" right="0.7" top="0.75" bottom="0.75" header="0.3" footer="0.3"/>
  <pageSetup paperSize="9"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787C6-D399-4549-ABCE-9E456122CB43}">
  <sheetPr codeName="Sheet16"/>
  <dimension ref="A1:U29"/>
  <sheetViews>
    <sheetView zoomScale="30" zoomScaleNormal="30" workbookViewId="0">
      <selection activeCell="P60" sqref="P60"/>
    </sheetView>
  </sheetViews>
  <sheetFormatPr defaultColWidth="10.5" defaultRowHeight="15.95"/>
  <cols>
    <col min="1" max="1" width="14.875" style="241" customWidth="1"/>
    <col min="2" max="2" width="50.5" style="241" customWidth="1"/>
    <col min="3" max="3" width="2.5" style="241" customWidth="1"/>
    <col min="4" max="4" width="24" style="241" customWidth="1"/>
    <col min="5" max="5" width="2.5" style="241" customWidth="1"/>
    <col min="6" max="6" width="24" style="241" customWidth="1"/>
    <col min="7" max="7" width="2.5" style="241" customWidth="1"/>
    <col min="8" max="8" width="24" style="241" customWidth="1"/>
    <col min="9" max="9" width="2.5" style="241" customWidth="1"/>
    <col min="10" max="10" width="39.5" style="241" customWidth="1"/>
    <col min="11" max="11" width="2.5" style="241" customWidth="1"/>
    <col min="12" max="12" width="36.125" style="241" customWidth="1"/>
    <col min="13" max="13" width="2.5"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413</v>
      </c>
    </row>
    <row r="3" spans="1:21" s="41" customFormat="1" ht="90">
      <c r="A3" s="277" t="s">
        <v>414</v>
      </c>
      <c r="B3" s="302" t="s">
        <v>415</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416</v>
      </c>
      <c r="D7" s="10" t="s">
        <v>129</v>
      </c>
      <c r="F7" s="59"/>
      <c r="H7" s="59"/>
      <c r="J7" s="50"/>
      <c r="K7" s="39"/>
      <c r="L7" s="50"/>
      <c r="M7" s="39"/>
      <c r="N7" s="40"/>
      <c r="O7" s="39"/>
      <c r="P7" s="40"/>
      <c r="Q7" s="39"/>
      <c r="R7" s="40"/>
      <c r="T7" s="40"/>
    </row>
    <row r="8" spans="1:21" s="39" customFormat="1" ht="18">
      <c r="A8" s="57"/>
      <c r="B8" s="48"/>
      <c r="D8" s="48"/>
      <c r="F8" s="48"/>
      <c r="H8" s="48"/>
      <c r="J8" s="49"/>
      <c r="N8" s="49"/>
      <c r="P8" s="49"/>
      <c r="R8" s="49"/>
      <c r="T8" s="49"/>
    </row>
    <row r="9" spans="1:21" s="39" customFormat="1" ht="45">
      <c r="A9" s="57"/>
      <c r="B9" s="55" t="s">
        <v>417</v>
      </c>
      <c r="D9" s="10" t="s">
        <v>129</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41"/>
      <c r="L9" s="50"/>
      <c r="N9" s="40"/>
      <c r="P9" s="40"/>
      <c r="R9" s="40"/>
      <c r="T9" s="40"/>
    </row>
    <row r="10" spans="1:21" s="9" customFormat="1" ht="30">
      <c r="A10" s="14"/>
      <c r="B10" s="55" t="s">
        <v>418</v>
      </c>
      <c r="D10" s="10" t="s">
        <v>116</v>
      </c>
      <c r="F10" s="10" t="str">
        <f>IF(D10=[2]Lists!$K$4,"&lt; Input URL to data source &gt;",IF(D10=[2]Lists!$K$5,"&lt; Reference section in EITI Report or URL &gt;",IF(D10=[2]Lists!$K$6,"&lt; Reference evidence of non-applicability &gt;","")))</f>
        <v/>
      </c>
      <c r="G10" s="39"/>
      <c r="H10" s="10" t="str">
        <f>IF(F10=[2]Lists!$K$4,"&lt; Input URL to data source &gt;",IF(F10=[2]Lists!$K$5,"&lt; Reference section in EITI Report or URL &gt;",IF(F10=[2]Lists!$K$6,"&lt; Reference evidence of non-applicability &gt;","")))</f>
        <v/>
      </c>
      <c r="I10" s="39"/>
      <c r="J10" s="342"/>
      <c r="K10" s="39"/>
      <c r="L10" s="50"/>
      <c r="M10" s="39"/>
      <c r="N10" s="40"/>
      <c r="O10" s="39"/>
      <c r="P10" s="40"/>
      <c r="Q10" s="39"/>
      <c r="R10" s="40"/>
      <c r="S10" s="39"/>
      <c r="T10" s="40"/>
      <c r="U10" s="39"/>
    </row>
    <row r="11" spans="1:21" s="9" customFormat="1" ht="15">
      <c r="A11" s="14"/>
      <c r="B11" s="56" t="s">
        <v>419</v>
      </c>
      <c r="D11" s="28"/>
      <c r="F11" s="28"/>
      <c r="G11" s="41"/>
      <c r="H11" s="28"/>
      <c r="I11" s="41"/>
      <c r="J11" s="342"/>
      <c r="K11" s="41"/>
      <c r="L11" s="50"/>
      <c r="M11" s="41"/>
      <c r="N11" s="40"/>
      <c r="O11" s="41"/>
      <c r="P11" s="40"/>
      <c r="Q11" s="41"/>
      <c r="R11" s="40"/>
      <c r="S11" s="41"/>
      <c r="T11" s="40"/>
      <c r="U11" s="41"/>
    </row>
    <row r="12" spans="1:21" s="9" customFormat="1" ht="18">
      <c r="A12" s="14"/>
      <c r="B12" s="24" t="s">
        <v>221</v>
      </c>
      <c r="D12" s="10" t="s">
        <v>82</v>
      </c>
      <c r="F12" s="10" t="s">
        <v>222</v>
      </c>
      <c r="G12" s="39"/>
      <c r="H12" s="10" t="s">
        <v>222</v>
      </c>
      <c r="I12" s="39"/>
      <c r="J12" s="342"/>
      <c r="K12" s="39"/>
      <c r="L12" s="50"/>
      <c r="M12" s="39"/>
      <c r="N12" s="40"/>
      <c r="O12" s="39"/>
      <c r="P12" s="40"/>
      <c r="Q12" s="39"/>
      <c r="R12" s="40"/>
      <c r="S12" s="39"/>
      <c r="T12" s="40"/>
      <c r="U12" s="39"/>
    </row>
    <row r="13" spans="1:21" s="9" customFormat="1" ht="15">
      <c r="A13" s="14"/>
      <c r="B13" s="24" t="s">
        <v>224</v>
      </c>
      <c r="D13" s="10" t="s">
        <v>82</v>
      </c>
      <c r="F13" s="10" t="s">
        <v>225</v>
      </c>
      <c r="G13" s="41"/>
      <c r="H13" s="10" t="s">
        <v>225</v>
      </c>
      <c r="I13" s="41"/>
      <c r="J13" s="342"/>
      <c r="K13" s="41"/>
      <c r="L13" s="50"/>
      <c r="M13" s="41"/>
      <c r="N13" s="40"/>
      <c r="O13" s="41"/>
      <c r="P13" s="40"/>
      <c r="Q13" s="41"/>
      <c r="R13" s="40"/>
      <c r="S13" s="41"/>
      <c r="T13" s="40"/>
      <c r="U13" s="41"/>
    </row>
    <row r="14" spans="1:21" s="9" customFormat="1" ht="18">
      <c r="A14" s="14"/>
      <c r="B14" s="24" t="s">
        <v>232</v>
      </c>
      <c r="D14" s="10" t="s">
        <v>82</v>
      </c>
      <c r="F14" s="10" t="s">
        <v>230</v>
      </c>
      <c r="G14" s="39"/>
      <c r="H14" s="10" t="s">
        <v>230</v>
      </c>
      <c r="I14" s="39"/>
      <c r="J14" s="342"/>
      <c r="K14" s="39"/>
      <c r="L14" s="50"/>
      <c r="M14" s="39"/>
      <c r="N14" s="40"/>
      <c r="O14" s="39"/>
      <c r="P14" s="40"/>
      <c r="Q14" s="39"/>
      <c r="R14" s="40"/>
      <c r="S14" s="39"/>
      <c r="T14" s="40"/>
      <c r="U14" s="39"/>
    </row>
    <row r="15" spans="1:21" s="9" customFormat="1">
      <c r="A15" s="14"/>
      <c r="B15" s="56" t="s">
        <v>420</v>
      </c>
      <c r="D15" s="28"/>
      <c r="F15" s="28"/>
      <c r="G15" s="244"/>
      <c r="H15" s="28"/>
      <c r="I15" s="244"/>
      <c r="J15" s="342"/>
      <c r="K15" s="244"/>
      <c r="L15" s="50"/>
      <c r="M15" s="244"/>
      <c r="N15" s="40"/>
      <c r="O15" s="244"/>
      <c r="P15" s="40"/>
      <c r="Q15" s="244"/>
      <c r="R15" s="40"/>
      <c r="S15" s="244"/>
      <c r="T15" s="40"/>
      <c r="U15" s="244"/>
    </row>
    <row r="16" spans="1:21" s="9" customFormat="1">
      <c r="A16" s="14"/>
      <c r="B16" s="24" t="s">
        <v>221</v>
      </c>
      <c r="D16" s="10" t="s">
        <v>82</v>
      </c>
      <c r="F16" s="10" t="s">
        <v>222</v>
      </c>
      <c r="G16" s="244"/>
      <c r="H16" s="10" t="s">
        <v>222</v>
      </c>
      <c r="I16" s="244"/>
      <c r="J16" s="342"/>
      <c r="K16" s="244"/>
      <c r="L16" s="50"/>
      <c r="M16" s="244"/>
      <c r="N16" s="40"/>
      <c r="O16" s="244"/>
      <c r="P16" s="40"/>
      <c r="Q16" s="244"/>
      <c r="R16" s="40"/>
      <c r="S16" s="244"/>
      <c r="T16" s="40"/>
      <c r="U16" s="244"/>
    </row>
    <row r="17" spans="1:21" s="9" customFormat="1">
      <c r="A17" s="14"/>
      <c r="B17" s="25" t="str">
        <f>LEFT(B16,SEARCH(",",B16))&amp;" value"</f>
        <v>Crude oil (2709), value</v>
      </c>
      <c r="D17" s="10" t="s">
        <v>82</v>
      </c>
      <c r="F17" s="10" t="s">
        <v>223</v>
      </c>
      <c r="G17" s="244"/>
      <c r="H17" s="10" t="s">
        <v>223</v>
      </c>
      <c r="I17" s="244"/>
      <c r="J17" s="342"/>
      <c r="K17" s="244"/>
      <c r="L17" s="50"/>
      <c r="M17" s="244"/>
      <c r="N17" s="40"/>
      <c r="O17" s="244"/>
      <c r="P17" s="40"/>
      <c r="Q17" s="244"/>
      <c r="R17" s="40"/>
      <c r="S17" s="244"/>
      <c r="T17" s="40"/>
      <c r="U17" s="244"/>
    </row>
    <row r="18" spans="1:21" s="9" customFormat="1">
      <c r="A18" s="14"/>
      <c r="B18" s="24" t="s">
        <v>224</v>
      </c>
      <c r="D18" s="10" t="s">
        <v>82</v>
      </c>
      <c r="F18" s="10" t="s">
        <v>225</v>
      </c>
      <c r="G18" s="244"/>
      <c r="H18" s="10" t="s">
        <v>225</v>
      </c>
      <c r="I18" s="244"/>
      <c r="J18" s="342"/>
      <c r="K18" s="244"/>
      <c r="L18" s="50"/>
      <c r="M18" s="244"/>
      <c r="N18" s="40"/>
      <c r="O18" s="244"/>
      <c r="P18" s="40"/>
      <c r="Q18" s="244"/>
      <c r="R18" s="40"/>
      <c r="S18" s="244"/>
      <c r="T18" s="40"/>
      <c r="U18" s="244"/>
    </row>
    <row r="19" spans="1:21" s="9" customFormat="1">
      <c r="A19" s="14"/>
      <c r="B19" s="25" t="str">
        <f>LEFT(B18,SEARCH(",",B18))&amp;" value"</f>
        <v>Natural gas (2711), value</v>
      </c>
      <c r="D19" s="10" t="s">
        <v>82</v>
      </c>
      <c r="F19" s="10" t="s">
        <v>223</v>
      </c>
      <c r="G19" s="244"/>
      <c r="H19" s="10" t="s">
        <v>223</v>
      </c>
      <c r="I19" s="244"/>
      <c r="J19" s="342"/>
      <c r="K19" s="244"/>
      <c r="L19" s="50"/>
      <c r="M19" s="244"/>
      <c r="N19" s="40"/>
      <c r="O19" s="244"/>
      <c r="P19" s="40"/>
      <c r="Q19" s="244"/>
      <c r="R19" s="40"/>
      <c r="S19" s="244"/>
      <c r="T19" s="40"/>
      <c r="U19" s="244"/>
    </row>
    <row r="20" spans="1:21" s="9" customFormat="1">
      <c r="A20" s="14"/>
      <c r="B20" s="24" t="s">
        <v>232</v>
      </c>
      <c r="D20" s="10" t="s">
        <v>82</v>
      </c>
      <c r="F20" s="10" t="s">
        <v>230</v>
      </c>
      <c r="G20" s="244"/>
      <c r="H20" s="10" t="s">
        <v>230</v>
      </c>
      <c r="I20" s="244"/>
      <c r="J20" s="342"/>
      <c r="K20" s="244"/>
      <c r="L20" s="50"/>
      <c r="M20" s="244"/>
      <c r="N20" s="40"/>
      <c r="O20" s="244"/>
      <c r="P20" s="40"/>
      <c r="Q20" s="244"/>
      <c r="R20" s="40"/>
      <c r="S20" s="244"/>
      <c r="T20" s="40"/>
      <c r="U20" s="244"/>
    </row>
    <row r="21" spans="1:21" s="9" customFormat="1">
      <c r="A21" s="14"/>
      <c r="B21" s="25" t="str">
        <f>LEFT(B20,SEARCH(",",B20))&amp;" value"</f>
        <v>Add commodities here, value</v>
      </c>
      <c r="D21" s="10" t="s">
        <v>82</v>
      </c>
      <c r="F21" s="10" t="s">
        <v>223</v>
      </c>
      <c r="G21" s="244"/>
      <c r="H21" s="10" t="s">
        <v>223</v>
      </c>
      <c r="I21" s="244"/>
      <c r="J21" s="342"/>
      <c r="K21" s="244"/>
      <c r="L21" s="50"/>
      <c r="M21" s="244"/>
      <c r="N21" s="40"/>
      <c r="O21" s="244"/>
      <c r="P21" s="40"/>
      <c r="Q21" s="244"/>
      <c r="R21" s="40"/>
      <c r="S21" s="244"/>
      <c r="T21" s="40"/>
      <c r="U21" s="244"/>
    </row>
    <row r="22" spans="1:21" s="9" customFormat="1" ht="45">
      <c r="A22" s="14"/>
      <c r="B22" s="56" t="s">
        <v>421</v>
      </c>
      <c r="D22" s="10" t="s">
        <v>129</v>
      </c>
      <c r="E22" s="39"/>
      <c r="F22" s="10" t="str">
        <f>IF(D22=[2]Lists!$K$4,"&lt; Input URL to data source &gt;",IF(D22=[2]Lists!$K$5,"&lt; Reference section in EITI Report or URL &gt;",IF(D22=[2]Lists!$K$6,"&lt; Reference evidence of non-applicability &gt;","")))</f>
        <v/>
      </c>
      <c r="G22" s="244"/>
      <c r="H22" s="10" t="str">
        <f>IF(F22=[2]Lists!$K$4,"&lt; Input URL to data source &gt;",IF(F22=[2]Lists!$K$5,"&lt; Reference section in EITI Report or URL &gt;",IF(F22=[2]Lists!$K$6,"&lt; Reference evidence of non-applicability &gt;","")))</f>
        <v/>
      </c>
      <c r="I22" s="244"/>
      <c r="J22" s="342"/>
      <c r="K22" s="244"/>
      <c r="L22" s="50"/>
      <c r="M22" s="244"/>
      <c r="N22" s="40"/>
      <c r="O22" s="244"/>
      <c r="P22" s="40"/>
      <c r="Q22" s="244"/>
      <c r="R22" s="40"/>
      <c r="S22" s="244"/>
      <c r="T22" s="40"/>
      <c r="U22" s="244"/>
    </row>
    <row r="23" spans="1:21" s="9" customFormat="1" ht="45">
      <c r="A23" s="14"/>
      <c r="B23" s="56" t="s">
        <v>422</v>
      </c>
      <c r="D23" s="10" t="s">
        <v>129</v>
      </c>
      <c r="E23" s="39"/>
      <c r="F23" s="10" t="str">
        <f>IF(D23=[2]Lists!$K$4,"&lt; Input URL to data source &gt;",IF(D23=[2]Lists!$K$5,"&lt; Reference section in EITI Report or URL &gt;",IF(D23=[2]Lists!$K$6,"&lt; Reference evidence of non-applicability &gt;","")))</f>
        <v/>
      </c>
      <c r="G23" s="244"/>
      <c r="H23" s="10" t="str">
        <f>IF(F23=[2]Lists!$K$4,"&lt; Input URL to data source &gt;",IF(F23=[2]Lists!$K$5,"&lt; Reference section in EITI Report or URL &gt;",IF(F23=[2]Lists!$K$6,"&lt; Reference evidence of non-applicability &gt;","")))</f>
        <v/>
      </c>
      <c r="I23" s="244"/>
      <c r="J23" s="342"/>
      <c r="K23" s="244"/>
      <c r="L23" s="50"/>
      <c r="M23" s="244"/>
      <c r="N23" s="40"/>
      <c r="O23" s="244"/>
      <c r="P23" s="40"/>
      <c r="Q23" s="244"/>
      <c r="R23" s="40"/>
      <c r="S23" s="244"/>
      <c r="T23" s="40"/>
      <c r="U23" s="244"/>
    </row>
    <row r="24" spans="1:21" s="9" customFormat="1" ht="45">
      <c r="A24" s="14"/>
      <c r="B24" s="56" t="s">
        <v>423</v>
      </c>
      <c r="D24" s="10" t="s">
        <v>129</v>
      </c>
      <c r="E24" s="39"/>
      <c r="F24" s="10"/>
      <c r="G24" s="244"/>
      <c r="H24" s="10"/>
      <c r="I24" s="244"/>
      <c r="J24" s="342"/>
      <c r="K24" s="244"/>
      <c r="L24" s="50"/>
      <c r="M24" s="244"/>
      <c r="N24" s="40"/>
      <c r="O24" s="244"/>
      <c r="P24" s="40"/>
      <c r="Q24" s="244"/>
      <c r="R24" s="40"/>
      <c r="S24" s="244"/>
      <c r="T24" s="40"/>
      <c r="U24" s="244"/>
    </row>
    <row r="25" spans="1:21" s="9" customFormat="1" ht="105">
      <c r="A25" s="14"/>
      <c r="B25" s="56" t="s">
        <v>424</v>
      </c>
      <c r="D25" s="10" t="s">
        <v>129</v>
      </c>
      <c r="E25" s="39"/>
      <c r="F25" s="10"/>
      <c r="G25" s="244"/>
      <c r="H25" s="10"/>
      <c r="I25" s="244"/>
      <c r="J25" s="342"/>
      <c r="K25" s="244"/>
      <c r="L25" s="50"/>
      <c r="M25" s="244"/>
      <c r="N25" s="40"/>
      <c r="O25" s="244"/>
      <c r="P25" s="40"/>
      <c r="Q25" s="244"/>
      <c r="R25" s="40"/>
      <c r="S25" s="244"/>
      <c r="T25" s="40"/>
      <c r="U25" s="244"/>
    </row>
    <row r="26" spans="1:21" s="9" customFormat="1" ht="75">
      <c r="A26" s="14"/>
      <c r="B26" s="56" t="s">
        <v>425</v>
      </c>
      <c r="D26" s="10" t="s">
        <v>129</v>
      </c>
      <c r="E26" s="39"/>
      <c r="F26" s="10"/>
      <c r="G26" s="244"/>
      <c r="H26" s="10"/>
      <c r="I26" s="244"/>
      <c r="J26" s="342"/>
      <c r="K26" s="244"/>
      <c r="L26" s="50"/>
      <c r="M26" s="244"/>
      <c r="N26" s="40"/>
      <c r="O26" s="244"/>
      <c r="P26" s="40"/>
      <c r="Q26" s="244"/>
      <c r="R26" s="40"/>
      <c r="S26" s="244"/>
      <c r="T26" s="40"/>
      <c r="U26" s="244"/>
    </row>
    <row r="27" spans="1:21" s="9" customFormat="1" ht="75">
      <c r="A27" s="14"/>
      <c r="B27" s="56" t="s">
        <v>426</v>
      </c>
      <c r="D27" s="10" t="s">
        <v>129</v>
      </c>
      <c r="E27" s="39"/>
      <c r="F27" s="10"/>
      <c r="G27" s="244"/>
      <c r="H27" s="10"/>
      <c r="I27" s="244"/>
      <c r="J27" s="342"/>
      <c r="K27" s="244"/>
      <c r="L27" s="50"/>
      <c r="M27" s="244"/>
      <c r="N27" s="40"/>
      <c r="O27" s="244"/>
      <c r="P27" s="40"/>
      <c r="Q27" s="244"/>
      <c r="R27" s="40"/>
      <c r="S27" s="244"/>
      <c r="T27" s="40"/>
      <c r="U27" s="244"/>
    </row>
    <row r="28" spans="1:21" s="9" customFormat="1" ht="30">
      <c r="A28" s="14"/>
      <c r="B28" s="56" t="s">
        <v>427</v>
      </c>
      <c r="D28" s="10" t="s">
        <v>82</v>
      </c>
      <c r="F28" s="10" t="s">
        <v>223</v>
      </c>
      <c r="G28" s="244"/>
      <c r="H28" s="10" t="s">
        <v>223</v>
      </c>
      <c r="I28" s="244"/>
      <c r="J28" s="343"/>
      <c r="K28" s="244"/>
      <c r="L28" s="50"/>
      <c r="M28" s="244"/>
      <c r="N28" s="40"/>
      <c r="O28" s="244"/>
      <c r="P28" s="40"/>
      <c r="Q28" s="244"/>
      <c r="R28" s="40"/>
      <c r="S28" s="244"/>
      <c r="T28" s="40"/>
      <c r="U28" s="244"/>
    </row>
    <row r="29" spans="1:21" s="243" customFormat="1">
      <c r="A29" s="242"/>
      <c r="L29" s="9"/>
    </row>
  </sheetData>
  <mergeCells count="1">
    <mergeCell ref="J9:J28"/>
  </mergeCells>
  <pageMargins left="0.7" right="0.7" top="0.75" bottom="0.75" header="0.3" footer="0.3"/>
  <pageSetup paperSize="8"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978B-7666-2346-BB89-61A9C644A0D1}">
  <sheetPr codeName="Sheet17"/>
  <dimension ref="A1:U17"/>
  <sheetViews>
    <sheetView zoomScale="37" zoomScaleNormal="37" workbookViewId="0">
      <selection activeCell="T36" sqref="T36"/>
    </sheetView>
  </sheetViews>
  <sheetFormatPr defaultColWidth="10.5" defaultRowHeight="15.95"/>
  <cols>
    <col min="1" max="1" width="17.375" style="241" customWidth="1"/>
    <col min="2" max="2" width="45.5" style="241" customWidth="1"/>
    <col min="3" max="3" width="3.375" style="241" customWidth="1"/>
    <col min="4" max="4" width="26" style="241" customWidth="1"/>
    <col min="5" max="5" width="3.375" style="241" customWidth="1"/>
    <col min="6" max="6" width="26" style="241" customWidth="1"/>
    <col min="7" max="7" width="3.375" style="241" customWidth="1"/>
    <col min="8" max="8" width="26" style="241" customWidth="1"/>
    <col min="9" max="9" width="3.3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428</v>
      </c>
    </row>
    <row r="3" spans="1:21" s="41" customFormat="1" ht="120">
      <c r="A3" s="277" t="s">
        <v>429</v>
      </c>
      <c r="B3" s="58" t="s">
        <v>430</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431</v>
      </c>
      <c r="D7" s="10" t="s">
        <v>129</v>
      </c>
      <c r="F7" s="59"/>
      <c r="H7" s="59"/>
      <c r="J7" s="50"/>
      <c r="L7" s="50"/>
      <c r="N7" s="40"/>
      <c r="P7" s="40"/>
      <c r="R7" s="40"/>
      <c r="T7" s="40"/>
    </row>
    <row r="8" spans="1:21" s="39" customFormat="1" ht="18">
      <c r="A8" s="57"/>
      <c r="B8" s="48"/>
      <c r="D8" s="48"/>
      <c r="F8" s="48"/>
      <c r="H8" s="48"/>
      <c r="J8" s="49"/>
      <c r="N8" s="49"/>
      <c r="P8" s="49"/>
      <c r="R8" s="49"/>
      <c r="T8" s="49"/>
    </row>
    <row r="9" spans="1:21" s="9" customFormat="1" ht="30">
      <c r="A9" s="14"/>
      <c r="B9" s="55" t="s">
        <v>432</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30">
      <c r="A10" s="14"/>
      <c r="B10" s="61" t="s">
        <v>433</v>
      </c>
      <c r="D10" s="10" t="s">
        <v>116</v>
      </c>
      <c r="F10" s="10"/>
      <c r="G10" s="39"/>
      <c r="H10" s="10"/>
      <c r="I10" s="39"/>
      <c r="J10" s="342"/>
      <c r="K10" s="39"/>
      <c r="L10" s="50"/>
      <c r="M10" s="39"/>
      <c r="N10" s="40"/>
      <c r="O10" s="39"/>
      <c r="P10" s="40"/>
      <c r="Q10" s="39"/>
      <c r="R10" s="40"/>
      <c r="S10" s="39"/>
      <c r="T10" s="40"/>
      <c r="U10" s="39"/>
    </row>
    <row r="11" spans="1:21" s="9" customFormat="1" ht="45">
      <c r="A11" s="14"/>
      <c r="B11" s="61" t="s">
        <v>434</v>
      </c>
      <c r="D11" s="10" t="s">
        <v>116</v>
      </c>
      <c r="F11" s="10"/>
      <c r="G11" s="39"/>
      <c r="H11" s="10"/>
      <c r="I11" s="39"/>
      <c r="J11" s="342"/>
      <c r="K11" s="39"/>
      <c r="L11" s="50"/>
      <c r="M11" s="39"/>
      <c r="N11" s="40"/>
      <c r="O11" s="39"/>
      <c r="P11" s="40"/>
      <c r="Q11" s="39"/>
      <c r="R11" s="40"/>
      <c r="S11" s="39"/>
      <c r="T11" s="40"/>
      <c r="U11" s="39"/>
    </row>
    <row r="12" spans="1:21" s="9" customFormat="1" ht="45">
      <c r="A12" s="14"/>
      <c r="B12" s="61" t="s">
        <v>435</v>
      </c>
      <c r="D12" s="10" t="s">
        <v>82</v>
      </c>
      <c r="F12" s="10" t="s">
        <v>223</v>
      </c>
      <c r="G12" s="39"/>
      <c r="H12" s="10" t="s">
        <v>223</v>
      </c>
      <c r="I12" s="39"/>
      <c r="J12" s="342"/>
      <c r="K12" s="39"/>
      <c r="L12" s="50"/>
      <c r="M12" s="39"/>
      <c r="N12" s="40"/>
      <c r="O12" s="39"/>
      <c r="P12" s="40"/>
      <c r="Q12" s="39"/>
      <c r="R12" s="40"/>
      <c r="S12" s="39"/>
      <c r="T12" s="40"/>
      <c r="U12" s="39"/>
    </row>
    <row r="13" spans="1:21" s="9" customFormat="1" ht="60">
      <c r="A13" s="14"/>
      <c r="B13" s="61" t="s">
        <v>436</v>
      </c>
      <c r="D13" s="10" t="s">
        <v>116</v>
      </c>
      <c r="F13" s="10"/>
      <c r="G13" s="39"/>
      <c r="H13" s="10"/>
      <c r="I13" s="39"/>
      <c r="J13" s="342"/>
      <c r="K13" s="39"/>
      <c r="L13" s="50"/>
      <c r="M13" s="39"/>
      <c r="N13" s="40"/>
      <c r="O13" s="39"/>
      <c r="P13" s="40"/>
      <c r="Q13" s="39"/>
      <c r="R13" s="40"/>
      <c r="S13" s="39"/>
      <c r="T13" s="40"/>
      <c r="U13" s="39"/>
    </row>
    <row r="14" spans="1:21" s="9" customFormat="1" ht="45">
      <c r="A14" s="14"/>
      <c r="B14" s="61" t="s">
        <v>437</v>
      </c>
      <c r="D14" s="10" t="s">
        <v>82</v>
      </c>
      <c r="F14" s="10" t="s">
        <v>223</v>
      </c>
      <c r="G14" s="39"/>
      <c r="H14" s="10" t="s">
        <v>223</v>
      </c>
      <c r="I14" s="39"/>
      <c r="J14" s="342"/>
      <c r="K14" s="39"/>
      <c r="L14" s="50"/>
      <c r="M14" s="39"/>
      <c r="N14" s="40"/>
      <c r="O14" s="39"/>
      <c r="P14" s="40"/>
      <c r="Q14" s="39"/>
      <c r="R14" s="40"/>
      <c r="S14" s="39"/>
      <c r="T14" s="40"/>
      <c r="U14" s="39"/>
    </row>
    <row r="15" spans="1:21" s="9" customFormat="1" ht="45">
      <c r="A15" s="14"/>
      <c r="B15" s="61" t="s">
        <v>438</v>
      </c>
      <c r="D15" s="10" t="s">
        <v>116</v>
      </c>
      <c r="F15" s="10"/>
      <c r="G15" s="39"/>
      <c r="H15" s="10"/>
      <c r="I15" s="39"/>
      <c r="J15" s="342"/>
      <c r="K15" s="39"/>
      <c r="L15" s="50"/>
      <c r="M15" s="39"/>
      <c r="N15" s="40"/>
      <c r="O15" s="39"/>
      <c r="P15" s="40"/>
      <c r="Q15" s="39"/>
      <c r="R15" s="40"/>
      <c r="S15" s="39"/>
      <c r="T15" s="40"/>
      <c r="U15" s="39"/>
    </row>
    <row r="16" spans="1:21" s="72" customFormat="1" ht="47.25" customHeight="1">
      <c r="A16" s="71"/>
      <c r="B16" s="76" t="s">
        <v>439</v>
      </c>
      <c r="D16" s="10" t="s">
        <v>129</v>
      </c>
      <c r="F16" s="74"/>
      <c r="G16" s="73"/>
      <c r="H16" s="74"/>
      <c r="I16" s="73"/>
      <c r="J16" s="343"/>
      <c r="K16" s="73"/>
      <c r="L16" s="50"/>
      <c r="M16" s="73"/>
      <c r="N16" s="75"/>
      <c r="O16" s="73"/>
      <c r="P16" s="75"/>
      <c r="Q16" s="73"/>
      <c r="R16" s="75"/>
      <c r="S16" s="73"/>
      <c r="T16" s="75"/>
      <c r="U16" s="73"/>
    </row>
    <row r="17" spans="1:21" s="243" customFormat="1" ht="18">
      <c r="A17" s="242"/>
      <c r="G17" s="51"/>
      <c r="I17" s="51"/>
      <c r="J17" s="11"/>
      <c r="K17" s="51"/>
      <c r="L17" s="244"/>
      <c r="M17" s="51"/>
      <c r="N17" s="11"/>
      <c r="O17" s="51"/>
      <c r="P17" s="11"/>
      <c r="Q17" s="51"/>
      <c r="R17" s="11"/>
      <c r="S17" s="51"/>
      <c r="T17" s="11"/>
      <c r="U17" s="51"/>
    </row>
  </sheetData>
  <mergeCells count="1">
    <mergeCell ref="J9:J16"/>
  </mergeCells>
  <pageMargins left="0.7" right="0.7" top="0.75" bottom="0.75" header="0.3" footer="0.3"/>
  <pageSetup paperSize="8"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3323-9D40-C641-9A85-FA798ECEDDDE}">
  <sheetPr codeName="Sheet18"/>
  <dimension ref="A1:U14"/>
  <sheetViews>
    <sheetView zoomScale="32" zoomScaleNormal="32" workbookViewId="0">
      <selection activeCell="P33" sqref="P33"/>
    </sheetView>
  </sheetViews>
  <sheetFormatPr defaultColWidth="10.5" defaultRowHeight="15.95"/>
  <cols>
    <col min="1" max="1" width="16.375" style="241" customWidth="1"/>
    <col min="2" max="2" width="42" style="241" customWidth="1"/>
    <col min="3" max="3" width="3.375" style="241" customWidth="1"/>
    <col min="4" max="4" width="35.375" style="241" customWidth="1"/>
    <col min="5" max="5" width="3.375" style="241" customWidth="1"/>
    <col min="6" max="6" width="35.375" style="241" customWidth="1"/>
    <col min="7" max="7" width="3.375" style="241" customWidth="1"/>
    <col min="8" max="8" width="35.375" style="241" customWidth="1"/>
    <col min="9" max="9" width="3.3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440</v>
      </c>
    </row>
    <row r="3" spans="1:21" s="41" customFormat="1" ht="90">
      <c r="A3" s="277" t="s">
        <v>441</v>
      </c>
      <c r="B3" s="58" t="s">
        <v>442</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443</v>
      </c>
      <c r="D7" s="10" t="s">
        <v>129</v>
      </c>
      <c r="F7" s="59"/>
      <c r="H7" s="59"/>
      <c r="J7" s="50"/>
      <c r="L7" s="50"/>
      <c r="N7" s="40"/>
      <c r="O7" s="39"/>
      <c r="P7" s="40"/>
      <c r="Q7" s="39"/>
      <c r="R7" s="40"/>
      <c r="S7" s="39"/>
      <c r="T7" s="40"/>
    </row>
    <row r="8" spans="1:21" s="39" customFormat="1" ht="18">
      <c r="A8" s="57"/>
      <c r="B8" s="48"/>
      <c r="D8" s="48"/>
      <c r="F8" s="48"/>
      <c r="H8" s="48"/>
      <c r="J8" s="49"/>
      <c r="N8" s="49"/>
      <c r="P8" s="49"/>
      <c r="R8" s="49"/>
      <c r="T8" s="49"/>
    </row>
    <row r="9" spans="1:21" s="9" customFormat="1" ht="30">
      <c r="A9" s="14"/>
      <c r="B9" s="55" t="s">
        <v>444</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78.95" customHeight="1">
      <c r="A10" s="14"/>
      <c r="B10" s="61" t="s">
        <v>445</v>
      </c>
      <c r="D10" s="10" t="s">
        <v>129</v>
      </c>
      <c r="F10" s="10"/>
      <c r="G10" s="41"/>
      <c r="H10" s="10"/>
      <c r="I10" s="41"/>
      <c r="J10" s="342"/>
      <c r="K10" s="41"/>
      <c r="L10" s="50"/>
      <c r="M10" s="41"/>
      <c r="N10" s="40"/>
      <c r="O10" s="41"/>
      <c r="P10" s="40"/>
      <c r="Q10" s="41"/>
      <c r="R10" s="40"/>
      <c r="S10" s="41"/>
      <c r="T10" s="40"/>
      <c r="U10" s="41"/>
    </row>
    <row r="11" spans="1:21" s="9" customFormat="1" ht="30.75" customHeight="1">
      <c r="A11" s="14"/>
      <c r="B11" s="61" t="s">
        <v>446</v>
      </c>
      <c r="D11" s="10" t="s">
        <v>82</v>
      </c>
      <c r="F11" s="10" t="s">
        <v>223</v>
      </c>
      <c r="G11" s="41"/>
      <c r="H11" s="10" t="s">
        <v>223</v>
      </c>
      <c r="I11" s="41"/>
      <c r="J11" s="342"/>
      <c r="K11" s="41"/>
      <c r="L11" s="50"/>
      <c r="M11" s="41"/>
      <c r="N11" s="40"/>
      <c r="O11" s="41"/>
      <c r="P11" s="40"/>
      <c r="Q11" s="41"/>
      <c r="R11" s="40"/>
      <c r="S11" s="41"/>
      <c r="T11" s="40"/>
      <c r="U11" s="41"/>
    </row>
    <row r="12" spans="1:21" s="9" customFormat="1" ht="47.25" customHeight="1">
      <c r="A12" s="14"/>
      <c r="B12" s="61" t="s">
        <v>447</v>
      </c>
      <c r="D12" s="10" t="s">
        <v>82</v>
      </c>
      <c r="F12" s="10" t="s">
        <v>223</v>
      </c>
      <c r="G12" s="41"/>
      <c r="H12" s="10" t="s">
        <v>223</v>
      </c>
      <c r="I12" s="41"/>
      <c r="J12" s="342"/>
      <c r="K12" s="41"/>
      <c r="L12" s="50"/>
      <c r="M12" s="41"/>
      <c r="N12" s="40"/>
      <c r="O12" s="41"/>
      <c r="P12" s="40"/>
      <c r="Q12" s="41"/>
      <c r="R12" s="40"/>
      <c r="S12" s="41"/>
      <c r="T12" s="40"/>
      <c r="U12" s="41"/>
    </row>
    <row r="13" spans="1:21" s="9" customFormat="1" ht="62.25" customHeight="1">
      <c r="A13" s="14"/>
      <c r="B13" s="61" t="s">
        <v>448</v>
      </c>
      <c r="D13" s="10" t="s">
        <v>82</v>
      </c>
      <c r="F13" s="10" t="s">
        <v>223</v>
      </c>
      <c r="G13" s="41"/>
      <c r="H13" s="10" t="s">
        <v>223</v>
      </c>
      <c r="I13" s="41"/>
      <c r="J13" s="343"/>
      <c r="K13" s="41"/>
      <c r="L13" s="50"/>
      <c r="M13" s="41"/>
      <c r="N13" s="40"/>
      <c r="O13" s="41"/>
      <c r="P13" s="40"/>
      <c r="Q13" s="41"/>
      <c r="R13" s="40"/>
      <c r="S13" s="41"/>
      <c r="T13" s="40"/>
      <c r="U13" s="41"/>
    </row>
    <row r="14" spans="1:21" s="243" customFormat="1">
      <c r="A14" s="242"/>
      <c r="L14" s="244"/>
    </row>
  </sheetData>
  <mergeCells count="1">
    <mergeCell ref="J9:J13"/>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9A7D1-819C-604C-84F0-50340ECF6734}">
  <sheetPr codeName="Sheet19"/>
  <dimension ref="A1:U17"/>
  <sheetViews>
    <sheetView zoomScale="34" zoomScaleNormal="34" zoomScalePageLayoutView="50" workbookViewId="0">
      <selection activeCell="R42" sqref="R42"/>
    </sheetView>
  </sheetViews>
  <sheetFormatPr defaultColWidth="10.5" defaultRowHeight="15.95"/>
  <cols>
    <col min="1" max="1" width="23.875" style="241" customWidth="1"/>
    <col min="2" max="2" width="38" style="241" customWidth="1"/>
    <col min="3" max="3" width="3.375" style="241" customWidth="1"/>
    <col min="4" max="4" width="32.5" style="241" customWidth="1"/>
    <col min="5" max="5" width="3.375" style="241" customWidth="1"/>
    <col min="6" max="6" width="32.5" style="241" customWidth="1"/>
    <col min="7" max="7" width="3.375" style="241" customWidth="1"/>
    <col min="8" max="8" width="32.5" style="241" customWidth="1"/>
    <col min="9" max="9" width="3.375" style="241" customWidth="1"/>
    <col min="10" max="10" width="39.5" style="241" customWidth="1"/>
    <col min="11" max="11" width="3.375"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449</v>
      </c>
    </row>
    <row r="3" spans="1:21" s="41" customFormat="1" ht="105">
      <c r="A3" s="277" t="s">
        <v>450</v>
      </c>
      <c r="B3" s="58" t="s">
        <v>451</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452</v>
      </c>
      <c r="D7" s="10" t="s">
        <v>129</v>
      </c>
      <c r="F7" s="59"/>
      <c r="H7" s="59"/>
      <c r="J7" s="50"/>
      <c r="L7" s="50"/>
    </row>
    <row r="8" spans="1:21" s="39" customFormat="1" ht="18">
      <c r="A8" s="57"/>
      <c r="B8" s="48"/>
      <c r="D8" s="48"/>
      <c r="F8" s="48"/>
      <c r="H8" s="48"/>
      <c r="J8" s="49"/>
      <c r="N8" s="49"/>
      <c r="P8" s="49"/>
      <c r="R8" s="49"/>
      <c r="T8" s="49"/>
    </row>
    <row r="9" spans="1:21" s="9" customFormat="1" ht="30">
      <c r="A9" s="14"/>
      <c r="B9" s="55" t="s">
        <v>453</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30">
      <c r="A10" s="14"/>
      <c r="B10" s="61" t="s">
        <v>454</v>
      </c>
      <c r="D10" s="10" t="s">
        <v>129</v>
      </c>
      <c r="F10" s="10"/>
      <c r="G10" s="39"/>
      <c r="H10" s="10"/>
      <c r="I10" s="39"/>
      <c r="J10" s="342"/>
      <c r="K10" s="39"/>
      <c r="L10" s="50"/>
      <c r="M10" s="39"/>
      <c r="N10" s="40"/>
      <c r="O10" s="39"/>
      <c r="P10" s="40"/>
      <c r="Q10" s="39"/>
      <c r="R10" s="40"/>
      <c r="S10" s="39"/>
      <c r="T10" s="40"/>
      <c r="U10" s="39"/>
    </row>
    <row r="11" spans="1:21" s="9" customFormat="1" ht="30">
      <c r="A11" s="14"/>
      <c r="B11" s="61" t="s">
        <v>455</v>
      </c>
      <c r="D11" s="10" t="s">
        <v>82</v>
      </c>
      <c r="F11" s="10" t="s">
        <v>223</v>
      </c>
      <c r="G11" s="41"/>
      <c r="H11" s="10" t="s">
        <v>223</v>
      </c>
      <c r="I11" s="41"/>
      <c r="J11" s="342"/>
      <c r="K11" s="41"/>
      <c r="L11" s="50"/>
      <c r="M11" s="41"/>
      <c r="N11" s="40"/>
      <c r="O11" s="41"/>
      <c r="P11" s="40"/>
      <c r="Q11" s="41"/>
      <c r="R11" s="40"/>
      <c r="S11" s="41"/>
      <c r="T11" s="40"/>
      <c r="U11" s="41"/>
    </row>
    <row r="12" spans="1:21" s="9" customFormat="1" ht="30">
      <c r="A12" s="14"/>
      <c r="B12" s="61" t="s">
        <v>456</v>
      </c>
      <c r="D12" s="10" t="s">
        <v>129</v>
      </c>
      <c r="F12" s="10"/>
      <c r="G12" s="39"/>
      <c r="H12" s="10"/>
      <c r="I12" s="39"/>
      <c r="J12" s="342"/>
      <c r="K12" s="39"/>
      <c r="L12" s="50"/>
      <c r="M12" s="39"/>
      <c r="N12" s="40"/>
      <c r="O12" s="39"/>
      <c r="P12" s="40"/>
      <c r="Q12" s="39"/>
      <c r="R12" s="40"/>
      <c r="S12" s="39"/>
      <c r="T12" s="40"/>
      <c r="U12" s="39"/>
    </row>
    <row r="13" spans="1:21" s="9" customFormat="1" ht="30">
      <c r="A13" s="14"/>
      <c r="B13" s="61" t="s">
        <v>457</v>
      </c>
      <c r="D13" s="10" t="s">
        <v>82</v>
      </c>
      <c r="F13" s="10" t="s">
        <v>223</v>
      </c>
      <c r="G13" s="39"/>
      <c r="H13" s="10" t="s">
        <v>223</v>
      </c>
      <c r="I13" s="39"/>
      <c r="J13" s="342"/>
      <c r="K13" s="39"/>
      <c r="L13" s="50"/>
      <c r="M13" s="39"/>
      <c r="N13" s="40"/>
      <c r="O13" s="39"/>
      <c r="P13" s="40"/>
      <c r="Q13" s="39"/>
      <c r="R13" s="40"/>
      <c r="S13" s="39"/>
      <c r="T13" s="40"/>
      <c r="U13" s="39"/>
    </row>
    <row r="14" spans="1:21" s="9" customFormat="1" ht="45">
      <c r="A14" s="14"/>
      <c r="B14" s="61" t="s">
        <v>458</v>
      </c>
      <c r="D14" s="10" t="s">
        <v>129</v>
      </c>
      <c r="F14" s="10"/>
      <c r="G14" s="39"/>
      <c r="H14" s="10"/>
      <c r="I14" s="39"/>
      <c r="J14" s="342"/>
      <c r="K14" s="39"/>
      <c r="L14" s="50"/>
      <c r="M14" s="39"/>
      <c r="N14" s="40"/>
      <c r="O14" s="39"/>
      <c r="P14" s="40"/>
      <c r="Q14" s="39"/>
      <c r="R14" s="40"/>
      <c r="S14" s="39"/>
      <c r="T14" s="40"/>
      <c r="U14" s="39"/>
    </row>
    <row r="15" spans="1:21" s="9" customFormat="1" ht="30">
      <c r="A15" s="14"/>
      <c r="B15" s="61" t="s">
        <v>459</v>
      </c>
      <c r="D15" s="10" t="s">
        <v>82</v>
      </c>
      <c r="F15" s="10" t="s">
        <v>223</v>
      </c>
      <c r="G15" s="39"/>
      <c r="H15" s="10" t="s">
        <v>223</v>
      </c>
      <c r="I15" s="39"/>
      <c r="J15" s="342"/>
      <c r="K15" s="39"/>
      <c r="L15" s="50"/>
      <c r="M15" s="39"/>
      <c r="N15" s="40"/>
      <c r="O15" s="39"/>
      <c r="P15" s="40"/>
      <c r="Q15" s="39"/>
      <c r="R15" s="40"/>
      <c r="S15" s="39"/>
      <c r="T15" s="40"/>
      <c r="U15" s="39"/>
    </row>
    <row r="16" spans="1:21" s="9" customFormat="1" ht="45">
      <c r="A16" s="14"/>
      <c r="B16" s="61" t="s">
        <v>460</v>
      </c>
      <c r="D16" s="10" t="s">
        <v>129</v>
      </c>
      <c r="F16" s="10"/>
      <c r="G16" s="39"/>
      <c r="H16" s="10"/>
      <c r="I16" s="39"/>
      <c r="J16" s="343"/>
      <c r="K16" s="39"/>
      <c r="L16" s="50"/>
      <c r="M16" s="39"/>
      <c r="N16" s="40"/>
      <c r="O16" s="39"/>
      <c r="P16" s="40"/>
      <c r="Q16" s="39"/>
      <c r="R16" s="40"/>
      <c r="S16" s="39"/>
      <c r="T16" s="40"/>
      <c r="U16" s="39"/>
    </row>
    <row r="17" spans="1:12" s="243" customFormat="1">
      <c r="A17" s="242"/>
      <c r="L17" s="244"/>
    </row>
  </sheetData>
  <mergeCells count="1">
    <mergeCell ref="J9:J16"/>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246C-ABF1-9D46-8E18-C64EEC8FFF69}">
  <sheetPr codeName="Sheet2"/>
  <dimension ref="A1:G95"/>
  <sheetViews>
    <sheetView showGridLines="0" showRowColHeaders="0" zoomScale="70" zoomScaleNormal="70" workbookViewId="0">
      <selection activeCell="C42" sqref="C42"/>
    </sheetView>
  </sheetViews>
  <sheetFormatPr defaultColWidth="4" defaultRowHeight="24" customHeight="1"/>
  <cols>
    <col min="1" max="1" width="4" style="138"/>
    <col min="2" max="2" width="4" style="138" hidden="1" customWidth="1"/>
    <col min="3" max="3" width="75" style="138" bestFit="1" customWidth="1"/>
    <col min="4" max="4" width="2.875" style="138" customWidth="1"/>
    <col min="5" max="5" width="44.5" style="138" bestFit="1" customWidth="1"/>
    <col min="6" max="6" width="2.875" style="138" customWidth="1"/>
    <col min="7" max="7" width="40" style="138" bestFit="1" customWidth="1"/>
    <col min="8" max="16384" width="4" style="138"/>
  </cols>
  <sheetData>
    <row r="1" spans="1:7" ht="15.95"/>
    <row r="2" spans="1:7" ht="15.95">
      <c r="C2" s="328" t="s">
        <v>34</v>
      </c>
      <c r="D2" s="328"/>
      <c r="E2" s="328"/>
      <c r="F2" s="328"/>
      <c r="G2" s="328"/>
    </row>
    <row r="3" spans="1:7" s="139" customFormat="1" ht="23.1">
      <c r="C3" s="329" t="s">
        <v>35</v>
      </c>
      <c r="D3" s="329"/>
      <c r="E3" s="329"/>
      <c r="F3" s="329"/>
      <c r="G3" s="329"/>
    </row>
    <row r="4" spans="1:7" ht="12.75" customHeight="1">
      <c r="C4" s="330" t="s">
        <v>36</v>
      </c>
      <c r="D4" s="330"/>
      <c r="E4" s="330"/>
      <c r="F4" s="330"/>
      <c r="G4" s="330"/>
    </row>
    <row r="5" spans="1:7" ht="12.75" customHeight="1">
      <c r="C5" s="331" t="s">
        <v>37</v>
      </c>
      <c r="D5" s="331"/>
      <c r="E5" s="331"/>
      <c r="F5" s="331"/>
      <c r="G5" s="331"/>
    </row>
    <row r="6" spans="1:7" ht="12.75" customHeight="1">
      <c r="C6" s="331" t="s">
        <v>38</v>
      </c>
      <c r="D6" s="331"/>
      <c r="E6" s="331"/>
      <c r="F6" s="331"/>
      <c r="G6" s="331"/>
    </row>
    <row r="7" spans="1:7" ht="12.75" customHeight="1">
      <c r="C7" s="332" t="s">
        <v>39</v>
      </c>
      <c r="D7" s="332"/>
      <c r="E7" s="332"/>
      <c r="F7" s="332"/>
      <c r="G7" s="332"/>
    </row>
    <row r="8" spans="1:7" ht="15.95">
      <c r="C8" s="4"/>
      <c r="D8" s="140"/>
      <c r="E8" s="140"/>
      <c r="F8" s="4"/>
      <c r="G8" s="4"/>
    </row>
    <row r="9" spans="1:7" ht="15.95">
      <c r="C9" s="141" t="s">
        <v>40</v>
      </c>
      <c r="D9" s="142"/>
      <c r="E9" s="143" t="s">
        <v>41</v>
      </c>
      <c r="F9" s="142"/>
      <c r="G9" s="144" t="s">
        <v>15</v>
      </c>
    </row>
    <row r="10" spans="1:7" ht="15.95">
      <c r="C10" s="4"/>
      <c r="D10" s="140"/>
      <c r="E10" s="140"/>
      <c r="F10" s="4"/>
      <c r="G10" s="4"/>
    </row>
    <row r="11" spans="1:7" s="139" customFormat="1" ht="23.1">
      <c r="B11" s="145"/>
      <c r="C11" s="146" t="s">
        <v>42</v>
      </c>
      <c r="E11" s="147"/>
    </row>
    <row r="12" spans="1:7" ht="18.95" thickBot="1">
      <c r="A12" s="148"/>
      <c r="B12" s="148"/>
      <c r="C12" s="149" t="s">
        <v>43</v>
      </c>
      <c r="D12" s="150"/>
      <c r="E12" s="151" t="s">
        <v>44</v>
      </c>
      <c r="F12" s="150"/>
      <c r="G12" s="152" t="s">
        <v>45</v>
      </c>
    </row>
    <row r="13" spans="1:7" ht="17.100000000000001" thickBot="1">
      <c r="B13" s="153"/>
      <c r="C13" s="154" t="s">
        <v>32</v>
      </c>
      <c r="D13" s="155"/>
      <c r="E13" s="156"/>
      <c r="F13" s="155"/>
      <c r="G13" s="156"/>
    </row>
    <row r="14" spans="1:7" ht="15.95">
      <c r="A14" s="157"/>
      <c r="B14" s="157" t="s">
        <v>32</v>
      </c>
      <c r="C14" s="158" t="s">
        <v>46</v>
      </c>
      <c r="D14" s="93"/>
      <c r="E14" s="159"/>
      <c r="F14" s="93"/>
      <c r="G14" s="160"/>
    </row>
    <row r="15" spans="1:7" ht="15.95">
      <c r="A15" s="157"/>
      <c r="B15" s="157" t="s">
        <v>32</v>
      </c>
      <c r="C15" s="158" t="s">
        <v>47</v>
      </c>
      <c r="D15" s="93"/>
      <c r="E15" s="161" t="str">
        <f>IFERROR(VLOOKUP($E$14,[1]!Table1_Country_codes_and_currencies[#Data],3,FALSE),"")</f>
        <v/>
      </c>
      <c r="F15" s="93"/>
      <c r="G15" s="160"/>
    </row>
    <row r="16" spans="1:7" ht="15.95">
      <c r="B16" s="157" t="s">
        <v>32</v>
      </c>
      <c r="C16" s="158" t="s">
        <v>48</v>
      </c>
      <c r="D16" s="93"/>
      <c r="E16" s="161" t="str">
        <f>IFERROR(VLOOKUP($E$14,[1]!Table1_Country_codes_and_currencies[#Data],7,FALSE),"")</f>
        <v/>
      </c>
      <c r="F16" s="93"/>
      <c r="G16" s="160"/>
    </row>
    <row r="17" spans="1:7" ht="17.100000000000001" thickBot="1">
      <c r="B17" s="157" t="s">
        <v>32</v>
      </c>
      <c r="C17" s="162" t="s">
        <v>49</v>
      </c>
      <c r="D17" s="105"/>
      <c r="E17" s="106" t="str">
        <f>IFERROR(VLOOKUP($E$14,[1]!Table1_Country_codes_and_currencies[#Data],5,FALSE),"")</f>
        <v/>
      </c>
      <c r="F17" s="105"/>
      <c r="G17" s="163"/>
    </row>
    <row r="18" spans="1:7" ht="17.100000000000001" thickBot="1">
      <c r="B18" s="153"/>
      <c r="C18" s="154" t="s">
        <v>50</v>
      </c>
      <c r="D18" s="155"/>
      <c r="E18" s="156"/>
      <c r="F18" s="155"/>
      <c r="G18" s="156"/>
    </row>
    <row r="19" spans="1:7" ht="15.95">
      <c r="A19" s="157"/>
      <c r="B19" s="157" t="s">
        <v>50</v>
      </c>
      <c r="C19" s="158" t="s">
        <v>51</v>
      </c>
      <c r="D19" s="93"/>
      <c r="E19" s="164" t="s">
        <v>52</v>
      </c>
      <c r="F19" s="93"/>
      <c r="G19" s="160"/>
    </row>
    <row r="20" spans="1:7" ht="17.100000000000001" thickBot="1">
      <c r="A20" s="157"/>
      <c r="B20" s="157" t="s">
        <v>50</v>
      </c>
      <c r="C20" s="162" t="s">
        <v>53</v>
      </c>
      <c r="D20" s="105"/>
      <c r="E20" s="164" t="s">
        <v>52</v>
      </c>
      <c r="F20" s="105"/>
      <c r="G20" s="163"/>
    </row>
    <row r="21" spans="1:7" ht="17.100000000000001" thickBot="1">
      <c r="B21" s="153"/>
      <c r="C21" s="154" t="s">
        <v>54</v>
      </c>
      <c r="D21" s="155"/>
      <c r="E21" s="165"/>
      <c r="F21" s="155"/>
      <c r="G21" s="156"/>
    </row>
    <row r="22" spans="1:7" ht="15.95">
      <c r="B22" s="157" t="s">
        <v>54</v>
      </c>
      <c r="C22" s="166" t="s">
        <v>55</v>
      </c>
      <c r="D22" s="93"/>
      <c r="E22" s="159" t="s">
        <v>56</v>
      </c>
      <c r="F22" s="93"/>
      <c r="G22" s="160"/>
    </row>
    <row r="23" spans="1:7" ht="15.95">
      <c r="A23" s="157"/>
      <c r="B23" s="157" t="s">
        <v>54</v>
      </c>
      <c r="C23" s="158" t="s">
        <v>57</v>
      </c>
      <c r="D23" s="93"/>
      <c r="E23" s="167"/>
      <c r="F23" s="93"/>
      <c r="G23" s="160"/>
    </row>
    <row r="24" spans="1:7" ht="15.95">
      <c r="B24" s="157" t="s">
        <v>54</v>
      </c>
      <c r="C24" s="158" t="s">
        <v>58</v>
      </c>
      <c r="D24" s="93"/>
      <c r="E24" s="168"/>
      <c r="F24" s="93"/>
      <c r="G24" s="160"/>
    </row>
    <row r="25" spans="1:7" ht="15.95">
      <c r="A25" s="157"/>
      <c r="B25" s="157" t="s">
        <v>54</v>
      </c>
      <c r="C25" s="158" t="s">
        <v>59</v>
      </c>
      <c r="D25" s="93"/>
      <c r="E25" s="169"/>
      <c r="F25" s="93"/>
      <c r="G25" s="160"/>
    </row>
    <row r="26" spans="1:7" ht="15.95">
      <c r="B26" s="157" t="s">
        <v>54</v>
      </c>
      <c r="C26" s="170" t="s">
        <v>60</v>
      </c>
      <c r="D26" s="171"/>
      <c r="E26" s="167" t="s">
        <v>56</v>
      </c>
      <c r="F26" s="171"/>
      <c r="G26" s="172"/>
    </row>
    <row r="27" spans="1:7" ht="15.95">
      <c r="B27" s="157" t="s">
        <v>54</v>
      </c>
      <c r="C27" s="158" t="s">
        <v>61</v>
      </c>
      <c r="D27" s="93"/>
      <c r="E27" s="168"/>
      <c r="F27" s="93"/>
      <c r="G27" s="173"/>
    </row>
    <row r="28" spans="1:7" ht="15.95">
      <c r="A28" s="157"/>
      <c r="B28" s="157" t="s">
        <v>54</v>
      </c>
      <c r="C28" s="158" t="s">
        <v>62</v>
      </c>
      <c r="D28" s="93"/>
      <c r="E28" s="169"/>
      <c r="F28" s="93"/>
      <c r="G28" s="173"/>
    </row>
    <row r="29" spans="1:7" ht="15.95">
      <c r="B29" s="157" t="s">
        <v>54</v>
      </c>
      <c r="C29" s="170" t="s">
        <v>63</v>
      </c>
      <c r="D29" s="171"/>
      <c r="E29" s="167" t="s">
        <v>64</v>
      </c>
      <c r="F29" s="174"/>
      <c r="G29" s="175"/>
    </row>
    <row r="30" spans="1:7" ht="15.95">
      <c r="A30" s="157"/>
      <c r="B30" s="157" t="s">
        <v>54</v>
      </c>
      <c r="C30" s="158" t="s">
        <v>65</v>
      </c>
      <c r="D30" s="93"/>
      <c r="E30" s="168"/>
      <c r="F30" s="93"/>
      <c r="G30" s="160"/>
    </row>
    <row r="31" spans="1:7" ht="17.100000000000001" thickBot="1">
      <c r="A31" s="157"/>
      <c r="B31" s="157" t="s">
        <v>54</v>
      </c>
      <c r="C31" s="158" t="s">
        <v>66</v>
      </c>
      <c r="D31" s="107"/>
      <c r="E31" s="176" t="str">
        <f>IF(OR($E$29=[1]Lists!$I$4,$E$29=[1]Lists!$I$5),"&lt;URL&gt;","")</f>
        <v>&lt;URL&gt;</v>
      </c>
      <c r="F31" s="105"/>
      <c r="G31" s="177"/>
    </row>
    <row r="32" spans="1:7" ht="15.95" customHeight="1" thickBot="1">
      <c r="C32" s="178" t="s">
        <v>67</v>
      </c>
      <c r="D32" s="179"/>
      <c r="E32" s="180"/>
      <c r="F32" s="181"/>
      <c r="G32" s="182"/>
    </row>
    <row r="33" spans="1:7" ht="15.95">
      <c r="A33" s="157"/>
      <c r="B33" s="183"/>
      <c r="C33" s="184" t="s">
        <v>68</v>
      </c>
      <c r="D33" s="93"/>
      <c r="E33" s="185" t="s">
        <v>69</v>
      </c>
      <c r="F33" s="4"/>
      <c r="G33" s="186" t="str">
        <f>IF(OR($E$29=[1]Lists!$I$4,$E$29=[1]Lists!$I$5),"&lt;URL&gt;","")</f>
        <v>&lt;URL&gt;</v>
      </c>
    </row>
    <row r="34" spans="1:7" ht="17.100000000000001" thickBot="1">
      <c r="B34" s="157" t="s">
        <v>70</v>
      </c>
      <c r="C34" s="187" t="s">
        <v>71</v>
      </c>
      <c r="D34" s="105"/>
      <c r="E34" s="188" t="s">
        <v>72</v>
      </c>
      <c r="F34" s="155"/>
      <c r="G34" s="189"/>
    </row>
    <row r="35" spans="1:7" ht="18" customHeight="1" thickBot="1">
      <c r="A35" s="157"/>
      <c r="B35" s="157" t="s">
        <v>70</v>
      </c>
      <c r="C35" s="154" t="s">
        <v>70</v>
      </c>
      <c r="D35" s="155"/>
      <c r="E35" s="181"/>
      <c r="F35" s="155"/>
      <c r="G35" s="181"/>
    </row>
    <row r="36" spans="1:7" ht="15.75" customHeight="1">
      <c r="B36" s="157" t="s">
        <v>70</v>
      </c>
      <c r="C36" s="190" t="s">
        <v>73</v>
      </c>
      <c r="D36" s="93"/>
      <c r="E36" s="161"/>
      <c r="F36" s="93"/>
      <c r="G36" s="93"/>
    </row>
    <row r="37" spans="1:7" ht="16.5" customHeight="1">
      <c r="A37" s="157"/>
      <c r="B37" s="157" t="s">
        <v>70</v>
      </c>
      <c r="C37" s="191" t="s">
        <v>74</v>
      </c>
      <c r="D37" s="93"/>
      <c r="E37" s="167" t="s">
        <v>75</v>
      </c>
      <c r="F37" s="93"/>
      <c r="G37" s="173"/>
    </row>
    <row r="38" spans="1:7" ht="16.5" customHeight="1">
      <c r="A38" s="157"/>
      <c r="B38" s="157" t="s">
        <v>70</v>
      </c>
      <c r="C38" s="191" t="s">
        <v>76</v>
      </c>
      <c r="D38" s="93"/>
      <c r="E38" s="167" t="s">
        <v>75</v>
      </c>
      <c r="F38" s="93"/>
      <c r="G38" s="173"/>
    </row>
    <row r="39" spans="1:7" ht="15.75" customHeight="1">
      <c r="B39" s="157" t="s">
        <v>70</v>
      </c>
      <c r="C39" s="191" t="s">
        <v>77</v>
      </c>
      <c r="D39" s="93"/>
      <c r="E39" s="167" t="s">
        <v>75</v>
      </c>
      <c r="F39" s="93"/>
      <c r="G39" s="173"/>
    </row>
    <row r="40" spans="1:7" ht="18" customHeight="1">
      <c r="B40" s="157" t="s">
        <v>70</v>
      </c>
      <c r="C40" s="191" t="s">
        <v>78</v>
      </c>
      <c r="D40" s="93"/>
      <c r="E40" s="167" t="s">
        <v>75</v>
      </c>
      <c r="F40" s="93"/>
      <c r="G40" s="173"/>
    </row>
    <row r="41" spans="1:7" ht="15.95">
      <c r="B41" s="157" t="s">
        <v>70</v>
      </c>
      <c r="C41" s="192" t="s">
        <v>79</v>
      </c>
      <c r="D41" s="93"/>
      <c r="E41" s="167" t="s">
        <v>80</v>
      </c>
      <c r="F41" s="93"/>
      <c r="G41" s="173"/>
    </row>
    <row r="42" spans="1:7" ht="15.95">
      <c r="B42" s="157" t="s">
        <v>70</v>
      </c>
      <c r="C42" s="191" t="s">
        <v>81</v>
      </c>
      <c r="D42" s="93"/>
      <c r="E42" s="167" t="s">
        <v>82</v>
      </c>
      <c r="F42" s="93"/>
      <c r="G42" s="173"/>
    </row>
    <row r="43" spans="1:7" ht="15.95">
      <c r="B43" s="157" t="s">
        <v>70</v>
      </c>
      <c r="C43" s="191" t="s">
        <v>83</v>
      </c>
      <c r="D43" s="193"/>
      <c r="E43" s="167" t="s">
        <v>82</v>
      </c>
      <c r="F43" s="93"/>
      <c r="G43" s="194"/>
    </row>
    <row r="44" spans="1:7" ht="15.95">
      <c r="B44" s="157" t="s">
        <v>70</v>
      </c>
      <c r="C44" s="195" t="s">
        <v>84</v>
      </c>
      <c r="D44" s="93"/>
      <c r="E44" s="196" t="s">
        <v>85</v>
      </c>
      <c r="F44" s="171"/>
      <c r="G44" s="173"/>
    </row>
    <row r="45" spans="1:7" ht="15.95">
      <c r="B45" s="157" t="s">
        <v>70</v>
      </c>
      <c r="C45" s="197" t="s">
        <v>86</v>
      </c>
      <c r="D45" s="93"/>
      <c r="E45" s="198"/>
      <c r="F45" s="93"/>
      <c r="G45" s="173"/>
    </row>
    <row r="46" spans="1:7" ht="17.100000000000001" thickBot="1">
      <c r="B46" s="157" t="s">
        <v>70</v>
      </c>
      <c r="C46" s="199" t="s">
        <v>87</v>
      </c>
      <c r="D46" s="105"/>
      <c r="E46" s="200" t="s">
        <v>72</v>
      </c>
      <c r="F46" s="105"/>
      <c r="G46" s="201"/>
    </row>
    <row r="47" spans="1:7" s="148" customFormat="1" ht="17.100000000000001" thickBot="1">
      <c r="A47" s="138"/>
      <c r="B47" s="157" t="s">
        <v>70</v>
      </c>
      <c r="C47" s="202" t="s">
        <v>88</v>
      </c>
      <c r="D47" s="105"/>
      <c r="E47" s="203"/>
      <c r="F47" s="105"/>
      <c r="G47" s="201"/>
    </row>
    <row r="48" spans="1:7" ht="15.75" customHeight="1">
      <c r="B48" s="157" t="s">
        <v>70</v>
      </c>
      <c r="C48" s="191" t="s">
        <v>89</v>
      </c>
      <c r="D48" s="93"/>
      <c r="E48" s="167" t="s">
        <v>56</v>
      </c>
      <c r="F48" s="93"/>
      <c r="G48" s="173"/>
    </row>
    <row r="49" spans="1:7" s="157" customFormat="1" ht="15.95">
      <c r="A49" s="138"/>
      <c r="C49" s="191" t="s">
        <v>90</v>
      </c>
      <c r="D49" s="93"/>
      <c r="E49" s="167" t="s">
        <v>56</v>
      </c>
      <c r="F49" s="93"/>
      <c r="G49" s="173"/>
    </row>
    <row r="50" spans="1:7" s="157" customFormat="1" ht="15.75" customHeight="1">
      <c r="A50" s="138"/>
      <c r="C50" s="191" t="s">
        <v>91</v>
      </c>
      <c r="D50" s="93"/>
      <c r="E50" s="167" t="s">
        <v>56</v>
      </c>
      <c r="F50" s="93"/>
      <c r="G50" s="173"/>
    </row>
    <row r="51" spans="1:7" ht="17.100000000000001" thickBot="1">
      <c r="B51" s="157"/>
      <c r="C51" s="204" t="s">
        <v>92</v>
      </c>
      <c r="D51" s="105"/>
      <c r="E51" s="167" t="s">
        <v>56</v>
      </c>
      <c r="F51" s="105"/>
      <c r="G51" s="201"/>
    </row>
    <row r="52" spans="1:7" ht="17.100000000000001" thickBot="1">
      <c r="B52" s="157" t="s">
        <v>93</v>
      </c>
      <c r="C52" s="205" t="s">
        <v>94</v>
      </c>
      <c r="D52" s="206"/>
      <c r="E52" s="207"/>
      <c r="F52" s="206"/>
      <c r="G52" s="206"/>
    </row>
    <row r="53" spans="1:7" ht="15.95">
      <c r="B53" s="157" t="s">
        <v>93</v>
      </c>
      <c r="C53" s="158" t="s">
        <v>95</v>
      </c>
      <c r="D53" s="93"/>
      <c r="E53" s="159" t="s">
        <v>96</v>
      </c>
      <c r="F53" s="93"/>
      <c r="G53" s="160"/>
    </row>
    <row r="54" spans="1:7" s="157" customFormat="1" ht="15.95">
      <c r="A54" s="138"/>
      <c r="B54" s="138"/>
      <c r="C54" s="158" t="s">
        <v>97</v>
      </c>
      <c r="D54" s="93"/>
      <c r="E54" s="159" t="s">
        <v>96</v>
      </c>
      <c r="F54" s="93"/>
      <c r="G54" s="160"/>
    </row>
    <row r="55" spans="1:7" s="157" customFormat="1" ht="15.95">
      <c r="A55" s="138"/>
      <c r="B55" s="138"/>
      <c r="C55" s="158" t="s">
        <v>98</v>
      </c>
      <c r="D55" s="93"/>
      <c r="E55" s="159" t="s">
        <v>96</v>
      </c>
      <c r="F55" s="93"/>
      <c r="G55" s="160"/>
    </row>
    <row r="56" spans="1:7" ht="15" customHeight="1" thickBot="1">
      <c r="C56" s="104"/>
      <c r="D56" s="105"/>
      <c r="E56" s="106"/>
      <c r="F56" s="105"/>
      <c r="G56" s="107"/>
    </row>
    <row r="57" spans="1:7" ht="17.100000000000001" thickBot="1">
      <c r="C57" s="333"/>
      <c r="D57" s="333"/>
      <c r="E57" s="333"/>
      <c r="F57" s="333"/>
      <c r="G57" s="333"/>
    </row>
    <row r="58" spans="1:7" s="157" customFormat="1" ht="17.100000000000001" thickBot="1">
      <c r="A58" s="4"/>
      <c r="B58" s="4"/>
      <c r="C58" s="334"/>
      <c r="D58" s="335"/>
      <c r="E58" s="335"/>
      <c r="F58" s="335"/>
      <c r="G58" s="336"/>
    </row>
    <row r="59" spans="1:7" ht="17.100000000000001" thickBot="1">
      <c r="A59" s="4"/>
      <c r="B59" s="4"/>
      <c r="C59" s="334"/>
      <c r="D59" s="335"/>
      <c r="E59" s="335"/>
      <c r="F59" s="335"/>
      <c r="G59" s="336"/>
    </row>
    <row r="60" spans="1:7" ht="17.100000000000001" thickBot="1">
      <c r="A60" s="4"/>
      <c r="B60" s="4"/>
      <c r="C60" s="337"/>
      <c r="D60" s="337"/>
      <c r="E60" s="337"/>
      <c r="F60" s="337"/>
      <c r="G60" s="337"/>
    </row>
    <row r="61" spans="1:7" ht="15.95">
      <c r="A61" s="4"/>
      <c r="B61" s="4"/>
      <c r="C61" s="338" t="s">
        <v>30</v>
      </c>
      <c r="D61" s="338"/>
      <c r="E61" s="338"/>
      <c r="F61" s="338"/>
      <c r="G61" s="338"/>
    </row>
    <row r="62" spans="1:7" s="157" customFormat="1" ht="15.95">
      <c r="A62" s="4"/>
      <c r="B62" s="4"/>
      <c r="C62" s="321" t="s">
        <v>31</v>
      </c>
      <c r="D62" s="321"/>
      <c r="E62" s="321"/>
      <c r="F62" s="321"/>
      <c r="G62" s="321"/>
    </row>
    <row r="63" spans="1:7" s="4" customFormat="1" ht="14.1">
      <c r="B63" s="93" t="s">
        <v>32</v>
      </c>
      <c r="C63" s="326" t="s">
        <v>33</v>
      </c>
      <c r="D63" s="326"/>
      <c r="E63" s="326"/>
      <c r="F63" s="326"/>
      <c r="G63" s="326"/>
    </row>
    <row r="64" spans="1:7" s="4" customFormat="1" ht="15.95">
      <c r="A64" s="138"/>
      <c r="B64" s="138"/>
      <c r="C64" s="208"/>
      <c r="D64" s="157"/>
      <c r="E64" s="208"/>
      <c r="F64" s="157"/>
      <c r="G64" s="157"/>
    </row>
    <row r="65" spans="1:7" s="4" customFormat="1" ht="15.95">
      <c r="A65" s="138"/>
      <c r="B65" s="138"/>
      <c r="C65" s="209"/>
      <c r="D65" s="209"/>
      <c r="E65" s="209"/>
      <c r="F65" s="209"/>
      <c r="G65" s="138"/>
    </row>
    <row r="66" spans="1:7" s="4" customFormat="1" ht="18.75" customHeight="1">
      <c r="A66" s="138"/>
      <c r="B66" s="138"/>
      <c r="C66" s="138"/>
      <c r="D66" s="138"/>
      <c r="E66" s="138"/>
      <c r="F66" s="138"/>
      <c r="G66" s="138"/>
    </row>
    <row r="67" spans="1:7" s="4" customFormat="1" ht="15.95">
      <c r="A67" s="138"/>
      <c r="B67" s="138"/>
      <c r="C67" s="327"/>
      <c r="D67" s="327"/>
      <c r="E67" s="327"/>
      <c r="F67" s="327"/>
      <c r="G67" s="327"/>
    </row>
    <row r="68" spans="1:7" s="4" customFormat="1" ht="15.95">
      <c r="A68" s="138"/>
      <c r="B68" s="138"/>
      <c r="C68" s="327"/>
      <c r="D68" s="327"/>
      <c r="E68" s="327"/>
      <c r="F68" s="327"/>
      <c r="G68" s="327"/>
    </row>
    <row r="69" spans="1:7" ht="15.95">
      <c r="C69" s="327"/>
      <c r="D69" s="327"/>
      <c r="E69" s="327"/>
      <c r="F69" s="327"/>
      <c r="G69" s="327"/>
    </row>
    <row r="70" spans="1:7" ht="15" customHeight="1">
      <c r="C70" s="327"/>
      <c r="D70" s="327"/>
      <c r="E70" s="327"/>
      <c r="F70" s="327"/>
      <c r="G70" s="327"/>
    </row>
    <row r="71" spans="1:7" ht="15" customHeight="1">
      <c r="C71" s="209"/>
      <c r="D71" s="209"/>
      <c r="E71" s="209"/>
      <c r="F71" s="209"/>
    </row>
    <row r="72" spans="1:7" ht="15.95">
      <c r="C72" s="325"/>
      <c r="D72" s="325"/>
      <c r="E72" s="325"/>
    </row>
    <row r="73" spans="1:7" ht="15.95">
      <c r="C73" s="325"/>
      <c r="D73" s="325"/>
      <c r="E73" s="325"/>
    </row>
    <row r="74" spans="1:7" ht="18.75" customHeight="1"/>
    <row r="75" spans="1:7" ht="15.95"/>
    <row r="76" spans="1:7" ht="15.95"/>
    <row r="77" spans="1:7" ht="15.95"/>
    <row r="78" spans="1:7" ht="15.95"/>
    <row r="79" spans="1:7" ht="15.95"/>
    <row r="80" spans="1:7" ht="15.95"/>
    <row r="81" ht="15.95"/>
    <row r="82" ht="15.95"/>
    <row r="83" ht="15.95"/>
    <row r="84" ht="15.95"/>
    <row r="85" ht="15.95"/>
    <row r="86" ht="15.95"/>
    <row r="87" ht="15.95"/>
    <row r="88" ht="15.95"/>
    <row r="89" ht="15.95"/>
    <row r="90" ht="15.95"/>
    <row r="91" ht="15.95"/>
    <row r="92" ht="15.95"/>
    <row r="93" ht="15.95"/>
    <row r="94" ht="15.95"/>
    <row r="95" ht="15.9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hyperlinks>
    <hyperlink ref="C44" r:id="rId1" display="Reporting currency (ISO-4217)" xr:uid="{65BE80BA-7A41-BD4F-B703-0ED9302D5191}"/>
    <hyperlink ref="C47" r:id="rId2" location="r4-7" xr:uid="{7A359257-999D-C84E-AC34-C298DA2FA2BF}"/>
    <hyperlink ref="C32" r:id="rId3" location="r7-2" display="Public debate (Requirement 7.1)" xr:uid="{4F484D37-0FB4-6142-9208-D8B82B503418}"/>
  </hyperlinks>
  <pageMargins left="0.25" right="0.25" top="0.75" bottom="0.75" header="0.3" footer="0.3"/>
  <pageSetup paperSize="8" fitToHeight="0" orientation="landscape" horizontalDpi="2400" verticalDpi="2400" r:id="rId4"/>
  <legacy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601C-ED06-7D40-B523-FCA35A63C375}">
  <sheetPr codeName="Sheet20"/>
  <dimension ref="A1:U23"/>
  <sheetViews>
    <sheetView zoomScale="40" zoomScaleNormal="40" workbookViewId="0">
      <selection activeCell="N22" sqref="N22"/>
    </sheetView>
  </sheetViews>
  <sheetFormatPr defaultColWidth="10.5" defaultRowHeight="15.95"/>
  <cols>
    <col min="1" max="1" width="14.875" style="241" customWidth="1"/>
    <col min="2" max="2" width="48" style="241" customWidth="1"/>
    <col min="3" max="3" width="3" style="241" customWidth="1"/>
    <col min="4" max="4" width="30.375" style="241" customWidth="1"/>
    <col min="5" max="5" width="3" style="241" customWidth="1"/>
    <col min="6" max="6" width="30.375" style="241" customWidth="1"/>
    <col min="7" max="7" width="3" style="241" customWidth="1"/>
    <col min="8" max="8" width="30.37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461</v>
      </c>
    </row>
    <row r="3" spans="1:21" s="41" customFormat="1" ht="105">
      <c r="A3" s="277" t="s">
        <v>462</v>
      </c>
      <c r="B3" s="58" t="s">
        <v>463</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464</v>
      </c>
      <c r="D7" s="10" t="s">
        <v>129</v>
      </c>
      <c r="F7" s="59"/>
      <c r="H7" s="59"/>
      <c r="J7" s="50"/>
      <c r="L7" s="50"/>
      <c r="N7" s="40"/>
      <c r="O7" s="39"/>
      <c r="P7" s="40"/>
      <c r="Q7" s="39"/>
      <c r="R7" s="40"/>
      <c r="S7" s="39"/>
      <c r="T7" s="40"/>
    </row>
    <row r="8" spans="1:21" s="39" customFormat="1" ht="18">
      <c r="A8" s="57"/>
      <c r="B8" s="48"/>
      <c r="D8" s="48"/>
      <c r="F8" s="48"/>
      <c r="H8" s="48"/>
      <c r="J8" s="49"/>
      <c r="N8" s="49"/>
      <c r="P8" s="49"/>
      <c r="R8" s="49"/>
      <c r="T8" s="49"/>
    </row>
    <row r="9" spans="1:21" s="9" customFormat="1" ht="30">
      <c r="A9" s="14"/>
      <c r="B9" s="55" t="s">
        <v>465</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30">
      <c r="A10" s="14"/>
      <c r="B10" s="61" t="s">
        <v>466</v>
      </c>
      <c r="D10" s="10" t="s">
        <v>82</v>
      </c>
      <c r="F10" s="10" t="s">
        <v>223</v>
      </c>
      <c r="G10" s="41"/>
      <c r="H10" s="10" t="s">
        <v>223</v>
      </c>
      <c r="I10" s="41"/>
      <c r="J10" s="342"/>
      <c r="K10" s="41"/>
      <c r="L10" s="50"/>
      <c r="M10" s="41"/>
      <c r="N10" s="40"/>
      <c r="O10" s="41"/>
      <c r="P10" s="40"/>
      <c r="Q10" s="41"/>
      <c r="R10" s="40"/>
      <c r="S10" s="41"/>
      <c r="T10" s="40"/>
      <c r="U10" s="41"/>
    </row>
    <row r="11" spans="1:21" s="9" customFormat="1" ht="45">
      <c r="A11" s="14"/>
      <c r="B11" s="61" t="s">
        <v>467</v>
      </c>
      <c r="D11" s="10" t="s">
        <v>116</v>
      </c>
      <c r="F11" s="10"/>
      <c r="G11" s="41"/>
      <c r="H11" s="10"/>
      <c r="I11" s="41"/>
      <c r="J11" s="342"/>
      <c r="K11" s="41"/>
      <c r="L11" s="50"/>
      <c r="M11" s="41"/>
      <c r="N11" s="40"/>
      <c r="O11" s="41"/>
      <c r="P11" s="40"/>
      <c r="Q11" s="41"/>
      <c r="R11" s="40"/>
      <c r="S11" s="41"/>
      <c r="T11" s="40"/>
      <c r="U11" s="41"/>
    </row>
    <row r="12" spans="1:21" s="9" customFormat="1" ht="45">
      <c r="A12" s="14"/>
      <c r="B12" s="61" t="s">
        <v>468</v>
      </c>
      <c r="D12" s="10" t="s">
        <v>116</v>
      </c>
      <c r="F12" s="10"/>
      <c r="G12" s="41"/>
      <c r="H12" s="10"/>
      <c r="I12" s="41"/>
      <c r="J12" s="342"/>
      <c r="K12" s="41"/>
      <c r="L12" s="50"/>
      <c r="M12" s="41"/>
      <c r="N12" s="40"/>
      <c r="O12" s="41"/>
      <c r="P12" s="40"/>
      <c r="Q12" s="41"/>
      <c r="R12" s="40"/>
      <c r="S12" s="41"/>
      <c r="T12" s="40"/>
      <c r="U12" s="41"/>
    </row>
    <row r="13" spans="1:21" s="9" customFormat="1" ht="45">
      <c r="A13" s="14"/>
      <c r="B13" s="61" t="s">
        <v>469</v>
      </c>
      <c r="D13" s="10" t="s">
        <v>129</v>
      </c>
      <c r="F13" s="10"/>
      <c r="G13" s="41"/>
      <c r="H13" s="10"/>
      <c r="I13" s="41"/>
      <c r="J13" s="343"/>
      <c r="K13" s="41"/>
      <c r="L13" s="50"/>
      <c r="M13" s="41"/>
      <c r="N13" s="40"/>
      <c r="O13" s="41"/>
      <c r="P13" s="40"/>
      <c r="Q13" s="41"/>
      <c r="R13" s="40"/>
      <c r="S13" s="41"/>
      <c r="T13" s="40"/>
      <c r="U13" s="41"/>
    </row>
    <row r="14" spans="1:21" s="243" customFormat="1">
      <c r="A14" s="242"/>
      <c r="L14" s="244"/>
    </row>
    <row r="15" spans="1:21">
      <c r="L15" s="244"/>
    </row>
    <row r="16" spans="1:21">
      <c r="L16" s="244"/>
    </row>
    <row r="17" spans="12:12">
      <c r="L17" s="244"/>
    </row>
    <row r="18" spans="12:12">
      <c r="L18" s="244"/>
    </row>
    <row r="19" spans="12:12">
      <c r="L19" s="244"/>
    </row>
    <row r="20" spans="12:12">
      <c r="L20" s="244"/>
    </row>
    <row r="21" spans="12:12">
      <c r="L21" s="244"/>
    </row>
    <row r="22" spans="12:12">
      <c r="L22" s="244"/>
    </row>
    <row r="23" spans="12:12">
      <c r="L23" s="243"/>
    </row>
  </sheetData>
  <mergeCells count="1">
    <mergeCell ref="J9:J13"/>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4958-F41D-F144-8B2E-F47B83DA49D6}">
  <sheetPr codeName="Sheet21"/>
  <dimension ref="A1:U23"/>
  <sheetViews>
    <sheetView zoomScale="42" zoomScaleNormal="42" workbookViewId="0">
      <selection activeCell="P47" sqref="P47"/>
    </sheetView>
  </sheetViews>
  <sheetFormatPr defaultColWidth="10.5" defaultRowHeight="15.95"/>
  <cols>
    <col min="1" max="1" width="17.875" style="241" customWidth="1"/>
    <col min="2" max="2" width="44" style="241" customWidth="1"/>
    <col min="3" max="3" width="3" style="241" customWidth="1"/>
    <col min="4" max="4" width="25.875" style="241" customWidth="1"/>
    <col min="5" max="5" width="3" style="241" customWidth="1"/>
    <col min="6" max="6" width="25.875" style="241" customWidth="1"/>
    <col min="7" max="7" width="3" style="241" customWidth="1"/>
    <col min="8" max="8" width="25.87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470</v>
      </c>
    </row>
    <row r="3" spans="1:21" s="41" customFormat="1" ht="120">
      <c r="A3" s="277" t="s">
        <v>471</v>
      </c>
      <c r="B3" s="58" t="s">
        <v>472</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39" customFormat="1" ht="60">
      <c r="A7" s="57"/>
      <c r="B7" s="77" t="s">
        <v>473</v>
      </c>
      <c r="D7" s="10" t="s">
        <v>129</v>
      </c>
      <c r="F7" s="10" t="str">
        <f>IF(D7=[2]Lists!$K$4,"&lt; Input URL to data source &gt;",IF(D7=[2]Lists!$K$5,"&lt; Reference section in EITI Report or URL &gt;",IF(D7=[2]Lists!$K$6,"&lt; Reference evidence of non-applicability &gt;","")))</f>
        <v/>
      </c>
      <c r="H7" s="10" t="str">
        <f>IF(F7=[2]Lists!$K$4,"&lt; Input URL to data source &gt;",IF(F7=[2]Lists!$K$5,"&lt; Reference section in EITI Report or URL &gt;",IF(F7=[2]Lists!$K$6,"&lt; Reference evidence of non-applicability &gt;","")))</f>
        <v/>
      </c>
      <c r="J7" s="341"/>
      <c r="L7" s="50"/>
      <c r="N7" s="40"/>
      <c r="P7" s="40"/>
      <c r="R7" s="40"/>
      <c r="T7" s="40"/>
    </row>
    <row r="8" spans="1:21" s="39" customFormat="1" ht="45">
      <c r="A8" s="57"/>
      <c r="B8" s="55" t="s">
        <v>474</v>
      </c>
      <c r="D8" s="10" t="s">
        <v>129</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42"/>
      <c r="L8" s="50"/>
      <c r="N8" s="40"/>
      <c r="P8" s="40"/>
      <c r="R8" s="40"/>
      <c r="T8" s="40"/>
    </row>
    <row r="9" spans="1:21" s="39" customFormat="1" ht="30">
      <c r="A9" s="57"/>
      <c r="B9" s="55" t="s">
        <v>475</v>
      </c>
      <c r="D9" s="10" t="s">
        <v>129</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42"/>
      <c r="L9" s="50"/>
      <c r="N9" s="40"/>
      <c r="P9" s="40"/>
      <c r="R9" s="40"/>
      <c r="T9" s="40"/>
    </row>
    <row r="10" spans="1:21" s="39" customFormat="1" ht="45">
      <c r="A10" s="57"/>
      <c r="B10" s="55" t="s">
        <v>476</v>
      </c>
      <c r="D10" s="10" t="s">
        <v>129</v>
      </c>
      <c r="F10" s="10" t="str">
        <f>IF(D10=[2]Lists!$K$4,"&lt; Input URL to data source &gt;",IF(D10=[2]Lists!$K$5,"&lt; Reference section in EITI Report or URL &gt;",IF(D10=[2]Lists!$K$6,"&lt; Reference evidence of non-applicability &gt;","")))</f>
        <v/>
      </c>
      <c r="H10" s="10" t="str">
        <f>IF(F10=[2]Lists!$K$4,"&lt; Input URL to data source &gt;",IF(F10=[2]Lists!$K$5,"&lt; Reference section in EITI Report or URL &gt;",IF(F10=[2]Lists!$K$6,"&lt; Reference evidence of non-applicability &gt;","")))</f>
        <v/>
      </c>
      <c r="J10" s="342"/>
      <c r="L10" s="50"/>
      <c r="N10" s="40"/>
      <c r="P10" s="40"/>
      <c r="R10" s="40"/>
      <c r="T10" s="40"/>
    </row>
    <row r="11" spans="1:21" s="39" customFormat="1" ht="30">
      <c r="A11" s="57"/>
      <c r="B11" s="55" t="s">
        <v>477</v>
      </c>
      <c r="D11" s="10" t="s">
        <v>129</v>
      </c>
      <c r="F11" s="10" t="str">
        <f>IF(D11=[2]Lists!$K$4,"&lt; Input URL to data source &gt;",IF(D11=[2]Lists!$K$5,"&lt; Reference section in EITI Report or URL &gt;",IF(D11=[2]Lists!$K$6,"&lt; Reference evidence of non-applicability &gt;","")))</f>
        <v/>
      </c>
      <c r="H11" s="10" t="str">
        <f>IF(F11=[2]Lists!$K$4,"&lt; Input URL to data source &gt;",IF(F11=[2]Lists!$K$5,"&lt; Reference section in EITI Report or URL &gt;",IF(F11=[2]Lists!$K$6,"&lt; Reference evidence of non-applicability &gt;","")))</f>
        <v/>
      </c>
      <c r="J11" s="343"/>
      <c r="L11" s="50"/>
      <c r="N11" s="40"/>
      <c r="P11" s="40"/>
      <c r="R11" s="40"/>
      <c r="T11" s="40"/>
    </row>
    <row r="12" spans="1:21" s="243" customFormat="1" ht="30">
      <c r="A12" s="242"/>
      <c r="B12" s="77" t="s">
        <v>478</v>
      </c>
      <c r="D12" s="251"/>
      <c r="L12" s="18"/>
    </row>
    <row r="13" spans="1:21">
      <c r="L13" s="18"/>
    </row>
    <row r="14" spans="1:21">
      <c r="L14" s="244"/>
    </row>
    <row r="15" spans="1:21">
      <c r="L15" s="244"/>
    </row>
    <row r="16" spans="1:21">
      <c r="L16" s="244"/>
    </row>
    <row r="17" spans="12:12">
      <c r="L17" s="244"/>
    </row>
    <row r="18" spans="12:12">
      <c r="L18" s="244"/>
    </row>
    <row r="19" spans="12:12">
      <c r="L19" s="244"/>
    </row>
    <row r="20" spans="12:12">
      <c r="L20" s="244"/>
    </row>
    <row r="21" spans="12:12">
      <c r="L21" s="244"/>
    </row>
    <row r="22" spans="12:12">
      <c r="L22" s="244"/>
    </row>
    <row r="23" spans="12:12">
      <c r="L23" s="243"/>
    </row>
  </sheetData>
  <mergeCells count="1">
    <mergeCell ref="J7:J11"/>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FF2C-68AF-534D-BA8F-3B07235A08DB}">
  <sheetPr codeName="Sheet22"/>
  <dimension ref="A1:U23"/>
  <sheetViews>
    <sheetView zoomScale="40" zoomScaleNormal="40" workbookViewId="0">
      <selection activeCell="P33" sqref="P33"/>
    </sheetView>
  </sheetViews>
  <sheetFormatPr defaultColWidth="10.5" defaultRowHeight="15.95"/>
  <cols>
    <col min="1" max="1" width="17.5" style="241" customWidth="1"/>
    <col min="2" max="2" width="38" style="241" customWidth="1"/>
    <col min="3" max="3" width="3.375" style="241" customWidth="1"/>
    <col min="4" max="4" width="26" style="241" customWidth="1"/>
    <col min="5" max="5" width="3.375" style="241" customWidth="1"/>
    <col min="6" max="6" width="26" style="241" customWidth="1"/>
    <col min="7" max="7" width="3.375" style="241" customWidth="1"/>
    <col min="8" max="8" width="26" style="241" customWidth="1"/>
    <col min="9" max="9" width="3.3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479</v>
      </c>
    </row>
    <row r="3" spans="1:21" s="41" customFormat="1" ht="90">
      <c r="A3" s="277" t="s">
        <v>480</v>
      </c>
      <c r="B3" s="58" t="s">
        <v>481</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9" customFormat="1" ht="30">
      <c r="A7" s="14"/>
      <c r="B7" s="77" t="s">
        <v>482</v>
      </c>
      <c r="D7" s="10" t="s">
        <v>483</v>
      </c>
      <c r="E7" s="79"/>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341"/>
      <c r="K7" s="39"/>
      <c r="L7" s="50"/>
      <c r="M7" s="39"/>
      <c r="N7" s="40"/>
      <c r="O7" s="39"/>
      <c r="P7" s="40"/>
      <c r="Q7" s="39"/>
      <c r="R7" s="40"/>
      <c r="S7" s="39"/>
      <c r="T7" s="40"/>
      <c r="U7" s="39"/>
    </row>
    <row r="8" spans="1:21" s="79" customFormat="1" ht="30">
      <c r="A8" s="78"/>
      <c r="B8" s="77" t="s">
        <v>484</v>
      </c>
      <c r="D8" s="10" t="s">
        <v>129</v>
      </c>
      <c r="F8" s="10" t="str">
        <f>IF(D8=[2]Lists!$K$4,"&lt; Input URL to data source &gt;",IF(D8=[2]Lists!$K$5,"&lt; Reference section in EITI Report or URL &gt;",IF(D8=[2]Lists!$K$6,"&lt; Reference evidence of non-applicability &gt;","")))</f>
        <v/>
      </c>
      <c r="H8" s="10" t="str">
        <f>IF(F8=[2]Lists!$K$4,"&lt; Input URL to data source &gt;",IF(F8=[2]Lists!$K$5,"&lt; Reference section in EITI Report or URL &gt;",IF(F8=[2]Lists!$K$6,"&lt; Reference evidence of non-applicability &gt;","")))</f>
        <v/>
      </c>
      <c r="J8" s="342"/>
      <c r="K8" s="80"/>
      <c r="L8" s="50"/>
      <c r="M8" s="80"/>
      <c r="N8" s="40"/>
      <c r="O8" s="80"/>
      <c r="P8" s="40"/>
      <c r="Q8" s="80"/>
      <c r="R8" s="40"/>
      <c r="S8" s="80"/>
      <c r="T8" s="40"/>
    </row>
    <row r="9" spans="1:21" s="79" customFormat="1" ht="39" customHeight="1">
      <c r="A9" s="78"/>
      <c r="B9" s="81" t="s">
        <v>485</v>
      </c>
      <c r="D9" s="10" t="s">
        <v>129</v>
      </c>
      <c r="F9" s="10" t="str">
        <f>IF(D9=[2]Lists!$K$4,"&lt; Input URL to data source &gt;",IF(D9=[2]Lists!$K$5,"&lt; Reference section in EITI Report or URL &gt;",IF(D9=[2]Lists!$K$6,"&lt; Reference evidence of non-applicability &gt;","")))</f>
        <v/>
      </c>
      <c r="H9" s="10" t="str">
        <f>IF(F9=[2]Lists!$K$4,"&lt; Input URL to data source &gt;",IF(F9=[2]Lists!$K$5,"&lt; Reference section in EITI Report or URL &gt;",IF(F9=[2]Lists!$K$6,"&lt; Reference evidence of non-applicability &gt;","")))</f>
        <v/>
      </c>
      <c r="J9" s="343"/>
      <c r="K9" s="80"/>
      <c r="L9" s="50"/>
      <c r="M9" s="80"/>
      <c r="N9" s="40"/>
      <c r="O9" s="80"/>
      <c r="P9" s="40"/>
      <c r="Q9" s="80"/>
      <c r="R9" s="40"/>
      <c r="S9" s="80"/>
      <c r="T9" s="40"/>
    </row>
    <row r="10" spans="1:21" s="243" customFormat="1" ht="18">
      <c r="A10" s="242"/>
      <c r="L10" s="39"/>
    </row>
    <row r="11" spans="1:21">
      <c r="L11" s="18"/>
    </row>
    <row r="12" spans="1:21">
      <c r="L12" s="18"/>
    </row>
    <row r="13" spans="1:21">
      <c r="L13" s="18"/>
    </row>
    <row r="14" spans="1:21">
      <c r="L14" s="244"/>
    </row>
    <row r="15" spans="1:21">
      <c r="L15" s="244"/>
    </row>
    <row r="16" spans="1:21">
      <c r="L16" s="244"/>
    </row>
    <row r="17" spans="12:12">
      <c r="L17" s="244"/>
    </row>
    <row r="18" spans="12:12">
      <c r="L18" s="244"/>
    </row>
    <row r="19" spans="12:12">
      <c r="L19" s="244"/>
    </row>
    <row r="20" spans="12:12">
      <c r="L20" s="244"/>
    </row>
    <row r="21" spans="12:12">
      <c r="L21" s="244"/>
    </row>
    <row r="22" spans="12:12">
      <c r="L22" s="244"/>
    </row>
    <row r="23" spans="12:12">
      <c r="L23" s="243"/>
    </row>
  </sheetData>
  <mergeCells count="1">
    <mergeCell ref="J7:J9"/>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FE8-2D15-A549-ADE3-B09430692E44}">
  <sheetPr codeName="Sheet23"/>
  <dimension ref="A1:U26"/>
  <sheetViews>
    <sheetView zoomScale="26" zoomScaleNormal="26" workbookViewId="0">
      <selection activeCell="Q44" sqref="Q44"/>
    </sheetView>
  </sheetViews>
  <sheetFormatPr defaultColWidth="10.5" defaultRowHeight="15.95"/>
  <cols>
    <col min="1" max="1" width="22" style="241" customWidth="1"/>
    <col min="2" max="2" width="45.5" style="241" customWidth="1"/>
    <col min="3" max="3" width="3" style="241" customWidth="1"/>
    <col min="4" max="4" width="24.5" style="241" customWidth="1"/>
    <col min="5" max="5" width="3" style="241" customWidth="1"/>
    <col min="6" max="6" width="24.5" style="241" customWidth="1"/>
    <col min="7" max="7" width="3" style="241" customWidth="1"/>
    <col min="8" max="8" width="24.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486</v>
      </c>
    </row>
    <row r="3" spans="1:21" s="41" customFormat="1" ht="135">
      <c r="A3" s="277" t="s">
        <v>487</v>
      </c>
      <c r="B3" s="302" t="s">
        <v>488</v>
      </c>
      <c r="D3" s="10" t="s">
        <v>102</v>
      </c>
      <c r="F3" s="59"/>
      <c r="H3" s="59"/>
      <c r="J3" s="50"/>
      <c r="L3" s="50"/>
      <c r="N3" s="40"/>
      <c r="P3" s="40"/>
      <c r="R3" s="40"/>
      <c r="T3" s="40"/>
    </row>
    <row r="4" spans="1:21" s="39" customFormat="1" ht="18">
      <c r="A4" s="57"/>
      <c r="B4" s="49"/>
      <c r="D4" s="48"/>
      <c r="F4" s="48"/>
      <c r="H4" s="48"/>
      <c r="J4" s="49"/>
      <c r="L4" s="41"/>
      <c r="N4" s="49"/>
    </row>
    <row r="5" spans="1:21" s="54" customFormat="1" ht="75.95">
      <c r="A5" s="52"/>
      <c r="B5" s="317"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9"/>
      <c r="D6" s="48"/>
      <c r="F6" s="48"/>
      <c r="H6" s="48"/>
      <c r="J6" s="49"/>
      <c r="N6" s="49"/>
      <c r="P6" s="49"/>
      <c r="R6" s="49"/>
      <c r="T6" s="49"/>
    </row>
    <row r="7" spans="1:21" s="9" customFormat="1" ht="60">
      <c r="A7" s="14"/>
      <c r="B7" s="318" t="s">
        <v>489</v>
      </c>
      <c r="D7" s="10" t="s">
        <v>116</v>
      </c>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341"/>
      <c r="K7" s="39"/>
      <c r="L7" s="50"/>
      <c r="M7" s="39"/>
      <c r="N7" s="40"/>
      <c r="O7" s="39"/>
      <c r="P7" s="40"/>
      <c r="Q7" s="39"/>
      <c r="R7" s="40"/>
      <c r="S7" s="39"/>
      <c r="T7" s="40"/>
      <c r="U7" s="39"/>
    </row>
    <row r="8" spans="1:21" s="9" customFormat="1" ht="30">
      <c r="A8" s="14"/>
      <c r="B8" s="318" t="s">
        <v>490</v>
      </c>
      <c r="D8" s="10" t="s">
        <v>161</v>
      </c>
      <c r="F8" s="10" t="str">
        <f>IF(D8=[2]Lists!$K$4,"&lt; Input URL to data source &gt;",IF(D8=[2]Lists!$K$5,"&lt; Reference section in EITI Report or URL &gt;",IF(D8=[2]Lists!$K$6,"&lt; Reference evidence of non-applicability &gt;","")))</f>
        <v/>
      </c>
      <c r="G8" s="41"/>
      <c r="H8" s="10" t="str">
        <f>IF(F8=[2]Lists!$K$4,"&lt; Input URL to data source &gt;",IF(F8=[2]Lists!$K$5,"&lt; Reference section in EITI Report or URL &gt;",IF(F8=[2]Lists!$K$6,"&lt; Reference evidence of non-applicability &gt;","")))</f>
        <v/>
      </c>
      <c r="I8" s="41"/>
      <c r="J8" s="342"/>
      <c r="K8" s="41"/>
      <c r="L8" s="50"/>
      <c r="M8" s="41"/>
      <c r="N8" s="40"/>
      <c r="O8" s="41"/>
      <c r="P8" s="40"/>
      <c r="Q8" s="41"/>
      <c r="R8" s="40"/>
      <c r="S8" s="41"/>
      <c r="T8" s="40"/>
      <c r="U8" s="41"/>
    </row>
    <row r="9" spans="1:21" s="9" customFormat="1" ht="30">
      <c r="A9" s="14"/>
      <c r="B9" s="318" t="s">
        <v>491</v>
      </c>
      <c r="D9" s="10" t="s">
        <v>161</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2"/>
      <c r="K9" s="39"/>
      <c r="L9" s="50"/>
      <c r="M9" s="39"/>
      <c r="N9" s="40"/>
      <c r="O9" s="39"/>
      <c r="P9" s="40"/>
      <c r="Q9" s="39"/>
      <c r="R9" s="40"/>
      <c r="S9" s="39"/>
      <c r="T9" s="40"/>
      <c r="U9" s="39"/>
    </row>
    <row r="10" spans="1:21" s="9" customFormat="1" ht="30">
      <c r="A10" s="14"/>
      <c r="B10" s="318" t="s">
        <v>492</v>
      </c>
      <c r="D10" s="10" t="s">
        <v>161</v>
      </c>
      <c r="F10" s="10" t="str">
        <f>IF(D10=[2]Lists!$K$4,"&lt; Input URL to data source &gt;",IF(D10=[2]Lists!$K$5,"&lt; Reference section in EITI Report or URL &gt;",IF(D10=[2]Lists!$K$6,"&lt; Reference evidence of non-applicability &gt;","")))</f>
        <v/>
      </c>
      <c r="G10" s="41"/>
      <c r="H10" s="10" t="str">
        <f>IF(F10=[2]Lists!$K$4,"&lt; Input URL to data source &gt;",IF(F10=[2]Lists!$K$5,"&lt; Reference section in EITI Report or URL &gt;",IF(F10=[2]Lists!$K$6,"&lt; Reference evidence of non-applicability &gt;","")))</f>
        <v/>
      </c>
      <c r="I10" s="41"/>
      <c r="J10" s="342"/>
      <c r="K10" s="41"/>
      <c r="L10" s="50"/>
      <c r="M10" s="41"/>
      <c r="N10" s="40"/>
      <c r="O10" s="41"/>
      <c r="P10" s="40"/>
      <c r="Q10" s="41"/>
      <c r="R10" s="40"/>
      <c r="S10" s="41"/>
      <c r="T10" s="40"/>
      <c r="U10" s="41"/>
    </row>
    <row r="11" spans="1:21" s="9" customFormat="1" ht="30">
      <c r="A11" s="14"/>
      <c r="B11" s="318" t="s">
        <v>493</v>
      </c>
      <c r="D11" s="10" t="s">
        <v>161</v>
      </c>
      <c r="F11" s="10" t="str">
        <f>IF(D11=[2]Lists!$K$4,"&lt; Input URL to data source &gt;",IF(D11=[2]Lists!$K$5,"&lt; Reference section in EITI Report or URL &gt;",IF(D11=[2]Lists!$K$6,"&lt; Reference evidence of non-applicability &gt;","")))</f>
        <v/>
      </c>
      <c r="G11" s="39"/>
      <c r="H11" s="10" t="str">
        <f>IF(F11=[2]Lists!$K$4,"&lt; Input URL to data source &gt;",IF(F11=[2]Lists!$K$5,"&lt; Reference section in EITI Report or URL &gt;",IF(F11=[2]Lists!$K$6,"&lt; Reference evidence of non-applicability &gt;","")))</f>
        <v/>
      </c>
      <c r="I11" s="39"/>
      <c r="J11" s="342"/>
      <c r="K11" s="39"/>
      <c r="L11" s="50"/>
      <c r="M11" s="39"/>
      <c r="N11" s="40"/>
      <c r="O11" s="39"/>
      <c r="P11" s="40"/>
      <c r="Q11" s="39"/>
      <c r="R11" s="40"/>
      <c r="S11" s="39"/>
      <c r="T11" s="40"/>
      <c r="U11" s="39"/>
    </row>
    <row r="12" spans="1:21" s="9" customFormat="1" ht="30">
      <c r="A12" s="14"/>
      <c r="B12" s="318" t="s">
        <v>494</v>
      </c>
      <c r="D12" s="10" t="s">
        <v>132</v>
      </c>
      <c r="F12" s="10" t="str">
        <f>IF(D12=[2]Lists!$K$4,"&lt; Input URL to data source &gt;",IF(D12=[2]Lists!$K$5,"&lt; Reference section in EITI Report or URL &gt;",IF(D12=[2]Lists!$K$6,"&lt; Reference evidence of non-applicability &gt;","")))</f>
        <v/>
      </c>
      <c r="G12" s="244"/>
      <c r="H12" s="10" t="str">
        <f>IF(F12=[2]Lists!$K$4,"&lt; Input URL to data source &gt;",IF(F12=[2]Lists!$K$5,"&lt; Reference section in EITI Report or URL &gt;",IF(F12=[2]Lists!$K$6,"&lt; Reference evidence of non-applicability &gt;","")))</f>
        <v/>
      </c>
      <c r="I12" s="244"/>
      <c r="J12" s="342"/>
      <c r="K12" s="244"/>
      <c r="L12" s="50"/>
      <c r="M12" s="244"/>
      <c r="N12" s="40"/>
      <c r="O12" s="244"/>
      <c r="P12" s="40"/>
      <c r="Q12" s="244"/>
      <c r="R12" s="40"/>
      <c r="S12" s="244"/>
      <c r="T12" s="40"/>
      <c r="U12" s="244"/>
    </row>
    <row r="13" spans="1:21" s="72" customFormat="1" ht="45">
      <c r="A13" s="71"/>
      <c r="B13" s="319" t="s">
        <v>495</v>
      </c>
      <c r="D13" s="10" t="s">
        <v>129</v>
      </c>
      <c r="F13" s="74"/>
      <c r="G13" s="250"/>
      <c r="H13" s="74"/>
      <c r="I13" s="250"/>
      <c r="J13" s="342"/>
      <c r="K13" s="250"/>
      <c r="L13" s="50"/>
      <c r="M13" s="250"/>
      <c r="N13" s="75"/>
      <c r="O13" s="250"/>
      <c r="P13" s="75"/>
      <c r="Q13" s="250"/>
      <c r="R13" s="75"/>
      <c r="S13" s="250"/>
      <c r="T13" s="75"/>
      <c r="U13" s="250"/>
    </row>
    <row r="14" spans="1:21" s="72" customFormat="1" ht="30">
      <c r="A14" s="71"/>
      <c r="B14" s="320" t="s">
        <v>496</v>
      </c>
      <c r="D14" s="10" t="s">
        <v>129</v>
      </c>
      <c r="F14" s="74"/>
      <c r="G14" s="250"/>
      <c r="H14" s="74"/>
      <c r="I14" s="250"/>
      <c r="J14" s="342"/>
      <c r="K14" s="250"/>
      <c r="L14" s="50"/>
      <c r="M14" s="250"/>
      <c r="N14" s="75"/>
      <c r="O14" s="250"/>
      <c r="P14" s="75"/>
      <c r="Q14" s="250"/>
      <c r="R14" s="75"/>
      <c r="S14" s="250"/>
      <c r="T14" s="75"/>
      <c r="U14" s="250"/>
    </row>
    <row r="15" spans="1:21" s="72" customFormat="1" ht="60">
      <c r="A15" s="71"/>
      <c r="B15" s="320" t="s">
        <v>497</v>
      </c>
      <c r="D15" s="10" t="s">
        <v>129</v>
      </c>
      <c r="F15" s="74"/>
      <c r="G15" s="250"/>
      <c r="H15" s="74"/>
      <c r="I15" s="250"/>
      <c r="J15" s="342"/>
      <c r="K15" s="250"/>
      <c r="L15" s="50"/>
      <c r="M15" s="250"/>
      <c r="N15" s="75"/>
      <c r="O15" s="250"/>
      <c r="P15" s="75"/>
      <c r="Q15" s="250"/>
      <c r="R15" s="75"/>
      <c r="S15" s="250"/>
      <c r="T15" s="75"/>
      <c r="U15" s="250"/>
    </row>
    <row r="16" spans="1:21" s="72" customFormat="1" ht="90">
      <c r="A16" s="71"/>
      <c r="B16" s="320" t="s">
        <v>498</v>
      </c>
      <c r="D16" s="10" t="s">
        <v>129</v>
      </c>
      <c r="F16" s="74"/>
      <c r="G16" s="250"/>
      <c r="H16" s="74"/>
      <c r="I16" s="250"/>
      <c r="J16" s="342"/>
      <c r="K16" s="250"/>
      <c r="L16" s="50"/>
      <c r="M16" s="250"/>
      <c r="N16" s="75"/>
      <c r="O16" s="250"/>
      <c r="P16" s="75"/>
      <c r="Q16" s="250"/>
      <c r="R16" s="75"/>
      <c r="S16" s="250"/>
      <c r="T16" s="75"/>
      <c r="U16" s="250"/>
    </row>
    <row r="17" spans="1:21" s="72" customFormat="1" ht="45">
      <c r="A17" s="71"/>
      <c r="B17" s="320" t="s">
        <v>499</v>
      </c>
      <c r="D17" s="10" t="s">
        <v>129</v>
      </c>
      <c r="F17" s="74"/>
      <c r="G17" s="250"/>
      <c r="H17" s="74"/>
      <c r="I17" s="250"/>
      <c r="J17" s="342"/>
      <c r="K17" s="250"/>
      <c r="L17" s="50"/>
      <c r="M17" s="250"/>
      <c r="N17" s="75"/>
      <c r="O17" s="250"/>
      <c r="P17" s="75"/>
      <c r="Q17" s="250"/>
      <c r="R17" s="75"/>
      <c r="S17" s="250"/>
      <c r="T17" s="75"/>
      <c r="U17" s="250"/>
    </row>
    <row r="18" spans="1:21" s="72" customFormat="1" ht="75">
      <c r="A18" s="71"/>
      <c r="B18" s="320" t="s">
        <v>500</v>
      </c>
      <c r="D18" s="10" t="s">
        <v>129</v>
      </c>
      <c r="F18" s="74"/>
      <c r="G18" s="250"/>
      <c r="H18" s="74"/>
      <c r="I18" s="250"/>
      <c r="J18" s="342"/>
      <c r="K18" s="250"/>
      <c r="L18" s="50"/>
      <c r="M18" s="250"/>
      <c r="N18" s="75"/>
      <c r="O18" s="250"/>
      <c r="P18" s="75"/>
      <c r="Q18" s="250"/>
      <c r="R18" s="75"/>
      <c r="S18" s="250"/>
      <c r="T18" s="75"/>
      <c r="U18" s="250"/>
    </row>
    <row r="19" spans="1:21" s="72" customFormat="1" ht="75">
      <c r="A19" s="71"/>
      <c r="B19" s="320" t="s">
        <v>501</v>
      </c>
      <c r="D19" s="10" t="s">
        <v>129</v>
      </c>
      <c r="F19" s="74"/>
      <c r="G19" s="250"/>
      <c r="H19" s="74"/>
      <c r="I19" s="250"/>
      <c r="J19" s="342"/>
      <c r="K19" s="250"/>
      <c r="L19" s="50"/>
      <c r="M19" s="250"/>
      <c r="N19" s="75"/>
      <c r="O19" s="250"/>
      <c r="P19" s="75"/>
      <c r="Q19" s="250"/>
      <c r="R19" s="75"/>
      <c r="S19" s="250"/>
      <c r="T19" s="75"/>
      <c r="U19" s="250"/>
    </row>
    <row r="20" spans="1:21" s="72" customFormat="1" ht="30">
      <c r="A20" s="71"/>
      <c r="B20" s="320" t="s">
        <v>502</v>
      </c>
      <c r="D20" s="10" t="s">
        <v>129</v>
      </c>
      <c r="F20" s="74"/>
      <c r="G20" s="250"/>
      <c r="H20" s="74"/>
      <c r="I20" s="250"/>
      <c r="J20" s="342"/>
      <c r="K20" s="250"/>
      <c r="L20" s="50"/>
      <c r="M20" s="250"/>
      <c r="N20" s="75"/>
      <c r="O20" s="250"/>
      <c r="P20" s="75"/>
      <c r="Q20" s="250"/>
      <c r="R20" s="75"/>
      <c r="S20" s="250"/>
      <c r="T20" s="75"/>
      <c r="U20" s="250"/>
    </row>
    <row r="21" spans="1:21" s="72" customFormat="1" ht="75">
      <c r="A21" s="71"/>
      <c r="B21" s="319" t="s">
        <v>503</v>
      </c>
      <c r="D21" s="10" t="s">
        <v>129</v>
      </c>
      <c r="F21" s="74"/>
      <c r="G21" s="250"/>
      <c r="H21" s="74"/>
      <c r="I21" s="250"/>
      <c r="J21" s="342"/>
      <c r="K21" s="250"/>
      <c r="L21" s="50"/>
      <c r="M21" s="250"/>
      <c r="N21" s="75"/>
      <c r="O21" s="250"/>
      <c r="P21" s="75"/>
      <c r="Q21" s="250"/>
      <c r="R21" s="75"/>
      <c r="S21" s="250"/>
      <c r="T21" s="75"/>
      <c r="U21" s="250"/>
    </row>
    <row r="22" spans="1:21" s="72" customFormat="1" ht="45">
      <c r="A22" s="71"/>
      <c r="B22" s="320" t="s">
        <v>504</v>
      </c>
      <c r="D22" s="10" t="s">
        <v>129</v>
      </c>
      <c r="F22" s="74"/>
      <c r="G22" s="250"/>
      <c r="H22" s="74"/>
      <c r="I22" s="250"/>
      <c r="J22" s="342"/>
      <c r="K22" s="250"/>
      <c r="L22" s="50"/>
      <c r="M22" s="250"/>
      <c r="N22" s="75"/>
      <c r="O22" s="250"/>
      <c r="P22" s="75"/>
      <c r="Q22" s="250"/>
      <c r="R22" s="75"/>
      <c r="S22" s="250"/>
      <c r="T22" s="75"/>
      <c r="U22" s="250"/>
    </row>
    <row r="23" spans="1:21" s="72" customFormat="1" ht="30">
      <c r="A23" s="71"/>
      <c r="B23" s="320" t="s">
        <v>505</v>
      </c>
      <c r="D23" s="10" t="s">
        <v>129</v>
      </c>
      <c r="F23" s="74"/>
      <c r="G23" s="250"/>
      <c r="H23" s="74"/>
      <c r="I23" s="250"/>
      <c r="J23" s="342"/>
      <c r="K23" s="250"/>
      <c r="L23" s="50"/>
      <c r="M23" s="250"/>
      <c r="N23" s="75"/>
      <c r="O23" s="250"/>
      <c r="P23" s="75"/>
      <c r="Q23" s="250"/>
      <c r="R23" s="75"/>
      <c r="S23" s="250"/>
      <c r="T23" s="75"/>
      <c r="U23" s="250"/>
    </row>
    <row r="24" spans="1:21" s="72" customFormat="1" ht="45">
      <c r="A24" s="71"/>
      <c r="B24" s="320" t="s">
        <v>506</v>
      </c>
      <c r="D24" s="10" t="s">
        <v>129</v>
      </c>
      <c r="F24" s="74"/>
      <c r="G24" s="250"/>
      <c r="H24" s="74"/>
      <c r="I24" s="250"/>
      <c r="J24" s="342"/>
      <c r="K24" s="250"/>
      <c r="L24" s="50"/>
      <c r="M24" s="250"/>
      <c r="N24" s="75"/>
      <c r="O24" s="250"/>
      <c r="P24" s="75"/>
      <c r="Q24" s="250"/>
      <c r="R24" s="75"/>
      <c r="S24" s="250"/>
      <c r="T24" s="75"/>
      <c r="U24" s="250"/>
    </row>
    <row r="25" spans="1:21" s="72" customFormat="1" ht="30">
      <c r="A25" s="71"/>
      <c r="B25" s="320" t="s">
        <v>507</v>
      </c>
      <c r="D25" s="10" t="s">
        <v>129</v>
      </c>
      <c r="F25" s="74"/>
      <c r="G25" s="250"/>
      <c r="H25" s="74"/>
      <c r="I25" s="250"/>
      <c r="J25" s="343"/>
      <c r="K25" s="250"/>
      <c r="L25" s="50"/>
      <c r="M25" s="250"/>
      <c r="N25" s="75"/>
      <c r="O25" s="250"/>
      <c r="P25" s="75"/>
      <c r="Q25" s="250"/>
      <c r="R25" s="75"/>
      <c r="S25" s="250"/>
      <c r="T25" s="75"/>
      <c r="U25" s="250"/>
    </row>
    <row r="26" spans="1:21" s="243" customFormat="1">
      <c r="A26" s="242"/>
      <c r="B26" s="316"/>
    </row>
  </sheetData>
  <mergeCells count="1">
    <mergeCell ref="J7:J25"/>
  </mergeCells>
  <pageMargins left="0.7" right="0.7" top="0.75" bottom="0.75" header="0.3" footer="0.3"/>
  <pageSetup paperSize="8" orientation="landscape"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907A-FC08-B84C-958C-237D01DAB50B}">
  <sheetPr codeName="Sheet24"/>
  <dimension ref="A1:U15"/>
  <sheetViews>
    <sheetView zoomScale="34" zoomScaleNormal="34" workbookViewId="0">
      <selection activeCell="P31" sqref="P31"/>
    </sheetView>
  </sheetViews>
  <sheetFormatPr defaultColWidth="10.5" defaultRowHeight="15.95"/>
  <cols>
    <col min="1" max="1" width="16" style="241" customWidth="1"/>
    <col min="2" max="2" width="46.375" style="241" customWidth="1"/>
    <col min="3" max="3" width="3.375" style="241" customWidth="1"/>
    <col min="4" max="4" width="25.875" style="241" customWidth="1"/>
    <col min="5" max="5" width="3.375" style="241" customWidth="1"/>
    <col min="6" max="6" width="25.875" style="241" customWidth="1"/>
    <col min="7" max="7" width="3.375" style="241" customWidth="1"/>
    <col min="8" max="8" width="25.875" style="241" customWidth="1"/>
    <col min="9" max="9" width="3.3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508</v>
      </c>
    </row>
    <row r="3" spans="1:21" s="41" customFormat="1" ht="75">
      <c r="A3" s="277" t="s">
        <v>509</v>
      </c>
      <c r="B3" s="58" t="s">
        <v>510</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9" customFormat="1" ht="60">
      <c r="A7" s="14"/>
      <c r="B7" s="55" t="s">
        <v>511</v>
      </c>
      <c r="D7" s="10" t="s">
        <v>116</v>
      </c>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341"/>
      <c r="K7" s="39"/>
      <c r="L7" s="50"/>
      <c r="M7" s="39"/>
      <c r="N7" s="40"/>
      <c r="O7" s="39"/>
      <c r="P7" s="40"/>
      <c r="Q7" s="39"/>
      <c r="R7" s="40"/>
      <c r="S7" s="39"/>
      <c r="T7" s="40"/>
      <c r="U7" s="39"/>
    </row>
    <row r="8" spans="1:21" s="9" customFormat="1" ht="45">
      <c r="A8" s="14"/>
      <c r="B8" s="61" t="s">
        <v>512</v>
      </c>
      <c r="D8" s="10" t="s">
        <v>129</v>
      </c>
      <c r="F8" s="10"/>
      <c r="G8" s="39"/>
      <c r="H8" s="10"/>
      <c r="I8" s="39"/>
      <c r="J8" s="342"/>
      <c r="K8" s="39"/>
      <c r="L8" s="50"/>
      <c r="M8" s="39"/>
      <c r="N8" s="40"/>
      <c r="O8" s="39"/>
      <c r="P8" s="40"/>
      <c r="Q8" s="39"/>
      <c r="R8" s="40"/>
      <c r="S8" s="39"/>
      <c r="T8" s="40"/>
      <c r="U8" s="39"/>
    </row>
    <row r="9" spans="1:21" s="9" customFormat="1" ht="30">
      <c r="A9" s="14"/>
      <c r="B9" s="61" t="s">
        <v>513</v>
      </c>
      <c r="D9" s="10" t="s">
        <v>82</v>
      </c>
      <c r="F9" s="66" t="str">
        <f>IF(D9=[2]Lists!$K$4,"&lt; Input URL to data source &gt;",IF(D9=[2]Lists!$K$5,"&lt; Reference section in EITI Report &gt;",IF(D9=[2]Lists!$K$6,"&lt; Reference evidence of non-applicability &gt;","")))</f>
        <v/>
      </c>
      <c r="G9" s="41"/>
      <c r="H9" s="66" t="str">
        <f>IF(F9=[2]Lists!$K$4,"&lt; Input URL to data source &gt;",IF(F9=[2]Lists!$K$5,"&lt; Reference section in EITI Report &gt;",IF(F9=[2]Lists!$K$6,"&lt; Reference evidence of non-applicability &gt;","")))</f>
        <v/>
      </c>
      <c r="I9" s="41"/>
      <c r="J9" s="342"/>
      <c r="K9" s="41"/>
      <c r="L9" s="50"/>
      <c r="M9" s="41"/>
      <c r="N9" s="40"/>
      <c r="O9" s="41"/>
      <c r="P9" s="40"/>
      <c r="Q9" s="41"/>
      <c r="R9" s="40"/>
      <c r="S9" s="41"/>
      <c r="T9" s="40"/>
      <c r="U9" s="41"/>
    </row>
    <row r="10" spans="1:21" s="9" customFormat="1" ht="45">
      <c r="A10" s="14"/>
      <c r="B10" s="61" t="s">
        <v>514</v>
      </c>
      <c r="D10" s="10" t="s">
        <v>129</v>
      </c>
      <c r="F10" s="10"/>
      <c r="G10" s="39"/>
      <c r="H10" s="10"/>
      <c r="I10" s="39"/>
      <c r="J10" s="342"/>
      <c r="K10" s="39"/>
      <c r="L10" s="50"/>
      <c r="M10" s="39"/>
      <c r="N10" s="40"/>
      <c r="O10" s="39"/>
      <c r="P10" s="40"/>
      <c r="Q10" s="39"/>
      <c r="R10" s="40"/>
      <c r="S10" s="39"/>
      <c r="T10" s="40"/>
      <c r="U10" s="39"/>
    </row>
    <row r="11" spans="1:21" s="9" customFormat="1" ht="60">
      <c r="A11" s="14"/>
      <c r="B11" s="61" t="s">
        <v>515</v>
      </c>
      <c r="D11" s="10" t="s">
        <v>129</v>
      </c>
      <c r="F11" s="10"/>
      <c r="G11" s="39"/>
      <c r="H11" s="10"/>
      <c r="I11" s="39"/>
      <c r="J11" s="342"/>
      <c r="K11" s="39"/>
      <c r="L11" s="50"/>
      <c r="M11" s="39"/>
      <c r="N11" s="40"/>
      <c r="O11" s="39"/>
      <c r="P11" s="40"/>
      <c r="Q11" s="39"/>
      <c r="R11" s="40"/>
      <c r="S11" s="39"/>
      <c r="T11" s="40"/>
      <c r="U11" s="39"/>
    </row>
    <row r="12" spans="1:21" s="9" customFormat="1" ht="75">
      <c r="A12" s="14"/>
      <c r="B12" s="61" t="s">
        <v>516</v>
      </c>
      <c r="D12" s="10" t="s">
        <v>129</v>
      </c>
      <c r="F12" s="10"/>
      <c r="G12" s="39"/>
      <c r="H12" s="10"/>
      <c r="I12" s="39"/>
      <c r="J12" s="342"/>
      <c r="K12" s="39"/>
      <c r="L12" s="50"/>
      <c r="M12" s="39"/>
      <c r="N12" s="40"/>
      <c r="O12" s="39"/>
      <c r="P12" s="40"/>
      <c r="Q12" s="39"/>
      <c r="R12" s="40"/>
      <c r="S12" s="39"/>
      <c r="T12" s="40"/>
      <c r="U12" s="39"/>
    </row>
    <row r="13" spans="1:21" s="9" customFormat="1" ht="75">
      <c r="A13" s="14"/>
      <c r="B13" s="61" t="s">
        <v>517</v>
      </c>
      <c r="D13" s="10" t="s">
        <v>129</v>
      </c>
      <c r="F13" s="10"/>
      <c r="G13" s="39"/>
      <c r="H13" s="10"/>
      <c r="I13" s="39"/>
      <c r="J13" s="342"/>
      <c r="K13" s="39"/>
      <c r="L13" s="50"/>
      <c r="M13" s="39"/>
      <c r="N13" s="40"/>
      <c r="O13" s="39"/>
      <c r="P13" s="40"/>
      <c r="Q13" s="39"/>
      <c r="R13" s="40"/>
      <c r="S13" s="39"/>
      <c r="T13" s="40"/>
      <c r="U13" s="39"/>
    </row>
    <row r="14" spans="1:21" s="9" customFormat="1" ht="45">
      <c r="A14" s="14"/>
      <c r="B14" s="55" t="s">
        <v>518</v>
      </c>
      <c r="D14" s="10" t="s">
        <v>116</v>
      </c>
      <c r="F14" s="10" t="str">
        <f>IF(D14=[2]Lists!$K$4,"&lt; Input URL to data source &gt;",IF(D14=[2]Lists!$K$5,"&lt; Reference section in EITI Report or URL &gt;",IF(D14=[2]Lists!$K$6,"&lt; Reference evidence of non-applicability &gt;","")))</f>
        <v/>
      </c>
      <c r="G14" s="39"/>
      <c r="H14" s="10" t="str">
        <f>IF(F14=[2]Lists!$K$4,"&lt; Input URL to data source &gt;",IF(F14=[2]Lists!$K$5,"&lt; Reference section in EITI Report or URL &gt;",IF(F14=[2]Lists!$K$6,"&lt; Reference evidence of non-applicability &gt;","")))</f>
        <v/>
      </c>
      <c r="I14" s="39"/>
      <c r="J14" s="343"/>
      <c r="K14" s="39"/>
      <c r="L14" s="50"/>
      <c r="M14" s="39"/>
      <c r="N14" s="40"/>
      <c r="O14" s="39"/>
      <c r="P14" s="40"/>
      <c r="Q14" s="39"/>
      <c r="R14" s="40"/>
      <c r="S14" s="39"/>
      <c r="T14" s="40"/>
      <c r="U14" s="39"/>
    </row>
    <row r="15" spans="1:21" s="243" customFormat="1">
      <c r="A15" s="242"/>
    </row>
  </sheetData>
  <mergeCells count="1">
    <mergeCell ref="J7:J14"/>
  </mergeCells>
  <pageMargins left="0.7" right="0.7" top="0.75" bottom="0.75" header="0.3" footer="0.3"/>
  <pageSetup paperSize="8" orientation="landscape" horizontalDpi="1200" verticalDpi="1200" r:id="rId1"/>
  <headerFooter>
    <oddHeader>&amp;C&amp;G</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4223-E71A-8C42-884A-40C9768716A0}">
  <sheetPr codeName="Sheet25"/>
  <dimension ref="A1:V22"/>
  <sheetViews>
    <sheetView zoomScale="26" zoomScaleNormal="26" workbookViewId="0">
      <selection activeCell="R35" sqref="R35"/>
    </sheetView>
  </sheetViews>
  <sheetFormatPr defaultColWidth="10.5" defaultRowHeight="15.95"/>
  <cols>
    <col min="1" max="1" width="18.375" style="246" customWidth="1"/>
    <col min="2" max="2" width="37.875" style="241" customWidth="1"/>
    <col min="3" max="3" width="3" style="241" customWidth="1"/>
    <col min="4" max="4" width="27" style="241" customWidth="1"/>
    <col min="5" max="5" width="3" style="241" customWidth="1"/>
    <col min="6" max="6" width="27" style="241" customWidth="1"/>
    <col min="7" max="7" width="3" style="241" customWidth="1"/>
    <col min="8" max="8" width="27"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519</v>
      </c>
    </row>
    <row r="3" spans="1:21" s="41" customFormat="1" ht="90">
      <c r="A3" s="277" t="s">
        <v>520</v>
      </c>
      <c r="B3" s="58" t="s">
        <v>521</v>
      </c>
      <c r="D3" s="10" t="s">
        <v>102</v>
      </c>
      <c r="F3" s="59"/>
      <c r="H3" s="59"/>
      <c r="J3" s="50"/>
      <c r="L3" s="50"/>
      <c r="N3" s="40"/>
      <c r="P3" s="40"/>
      <c r="R3" s="40"/>
      <c r="T3" s="40"/>
    </row>
    <row r="4" spans="1:21" s="39" customFormat="1" ht="18">
      <c r="A4" s="69"/>
      <c r="B4" s="48"/>
      <c r="D4" s="48"/>
      <c r="F4" s="48"/>
      <c r="H4" s="48"/>
      <c r="J4" s="49"/>
      <c r="L4" s="41"/>
      <c r="N4" s="49"/>
    </row>
    <row r="5" spans="1:21" s="54" customFormat="1" ht="75.95">
      <c r="A5" s="68"/>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69"/>
      <c r="B6" s="48"/>
      <c r="D6" s="48"/>
      <c r="F6" s="48"/>
      <c r="H6" s="48"/>
      <c r="J6" s="49"/>
      <c r="N6" s="49"/>
      <c r="P6" s="49"/>
      <c r="R6" s="49"/>
      <c r="T6" s="49"/>
    </row>
    <row r="7" spans="1:21" s="41" customFormat="1" ht="30">
      <c r="A7" s="277" t="s">
        <v>127</v>
      </c>
      <c r="B7" s="58" t="s">
        <v>522</v>
      </c>
      <c r="D7" s="10" t="s">
        <v>129</v>
      </c>
      <c r="F7" s="59"/>
      <c r="H7" s="59"/>
      <c r="J7" s="50"/>
      <c r="L7" s="50"/>
      <c r="N7" s="40"/>
      <c r="P7" s="40"/>
      <c r="R7" s="40"/>
      <c r="T7" s="40"/>
    </row>
    <row r="8" spans="1:21" s="39" customFormat="1" ht="18">
      <c r="A8" s="69"/>
      <c r="B8" s="48"/>
      <c r="D8" s="48"/>
      <c r="F8" s="48"/>
      <c r="H8" s="48"/>
      <c r="J8" s="49"/>
      <c r="N8" s="49"/>
      <c r="P8" s="49"/>
      <c r="R8" s="49"/>
      <c r="T8" s="49"/>
    </row>
    <row r="9" spans="1:21" s="9" customFormat="1" ht="30">
      <c r="A9" s="339" t="s">
        <v>523</v>
      </c>
      <c r="B9" s="55" t="s">
        <v>524</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30">
      <c r="A10" s="352"/>
      <c r="B10" s="61" t="s">
        <v>525</v>
      </c>
      <c r="D10" s="10" t="s">
        <v>129</v>
      </c>
      <c r="F10" s="10"/>
      <c r="G10" s="39"/>
      <c r="H10" s="10"/>
      <c r="I10" s="39"/>
      <c r="J10" s="342"/>
      <c r="K10" s="39"/>
      <c r="L10" s="50"/>
      <c r="M10" s="39"/>
      <c r="N10" s="40"/>
      <c r="O10" s="39"/>
      <c r="P10" s="40"/>
      <c r="Q10" s="39"/>
      <c r="R10" s="40"/>
      <c r="S10" s="39"/>
      <c r="T10" s="40"/>
      <c r="U10" s="39"/>
    </row>
    <row r="11" spans="1:21" s="9" customFormat="1" ht="75">
      <c r="A11" s="352"/>
      <c r="B11" s="61" t="s">
        <v>526</v>
      </c>
      <c r="D11" s="10" t="s">
        <v>129</v>
      </c>
      <c r="F11" s="10"/>
      <c r="G11" s="41"/>
      <c r="H11" s="10"/>
      <c r="I11" s="41"/>
      <c r="J11" s="342"/>
      <c r="K11" s="41"/>
      <c r="L11" s="50"/>
      <c r="M11" s="41"/>
      <c r="N11" s="40"/>
      <c r="O11" s="41"/>
      <c r="P11" s="40"/>
      <c r="Q11" s="41"/>
      <c r="R11" s="40"/>
      <c r="S11" s="41"/>
      <c r="T11" s="40"/>
      <c r="U11" s="41"/>
    </row>
    <row r="12" spans="1:21" s="9" customFormat="1" ht="60">
      <c r="A12" s="352"/>
      <c r="B12" s="61" t="s">
        <v>527</v>
      </c>
      <c r="D12" s="10" t="s">
        <v>129</v>
      </c>
      <c r="F12" s="10"/>
      <c r="G12" s="41"/>
      <c r="H12" s="10"/>
      <c r="I12" s="41"/>
      <c r="J12" s="342"/>
      <c r="K12" s="41"/>
      <c r="L12" s="50"/>
      <c r="M12" s="41"/>
      <c r="N12" s="40"/>
      <c r="O12" s="41"/>
      <c r="P12" s="40"/>
      <c r="Q12" s="41"/>
      <c r="R12" s="40"/>
      <c r="S12" s="41"/>
      <c r="T12" s="40"/>
      <c r="U12" s="41"/>
    </row>
    <row r="13" spans="1:21" s="9" customFormat="1">
      <c r="A13" s="248"/>
      <c r="B13" s="61"/>
      <c r="D13" s="28"/>
      <c r="F13" s="28"/>
      <c r="G13" s="41"/>
      <c r="H13" s="28"/>
      <c r="I13" s="41"/>
      <c r="K13" s="41"/>
      <c r="L13" s="18"/>
      <c r="M13" s="41"/>
      <c r="O13" s="41"/>
      <c r="Q13" s="41"/>
      <c r="S13" s="41"/>
      <c r="U13" s="41"/>
    </row>
    <row r="14" spans="1:21" s="9" customFormat="1" ht="30">
      <c r="A14" s="339" t="s">
        <v>528</v>
      </c>
      <c r="B14" s="55" t="s">
        <v>524</v>
      </c>
      <c r="D14" s="10" t="s">
        <v>116</v>
      </c>
      <c r="F14" s="10" t="str">
        <f>IF(D14=[2]Lists!$K$4,"&lt; Input URL to data source &gt;",IF(D14=[2]Lists!$K$5,"&lt; Reference section in EITI Report or URL &gt;",IF(D14=[2]Lists!$K$6,"&lt; Reference evidence of non-applicability &gt;","")))</f>
        <v/>
      </c>
      <c r="G14" s="39"/>
      <c r="H14" s="10" t="str">
        <f>IF(F14=[2]Lists!$K$4,"&lt; Input URL to data source &gt;",IF(F14=[2]Lists!$K$5,"&lt; Reference section in EITI Report or URL &gt;",IF(F14=[2]Lists!$K$6,"&lt; Reference evidence of non-applicability &gt;","")))</f>
        <v/>
      </c>
      <c r="I14" s="39"/>
      <c r="J14" s="341"/>
      <c r="K14" s="39"/>
      <c r="L14" s="50"/>
      <c r="M14" s="39"/>
      <c r="N14" s="40"/>
      <c r="O14" s="39"/>
      <c r="P14" s="40"/>
      <c r="Q14" s="39"/>
      <c r="R14" s="40"/>
      <c r="S14" s="39"/>
      <c r="T14" s="40"/>
      <c r="U14" s="39"/>
    </row>
    <row r="15" spans="1:21" s="9" customFormat="1" ht="30">
      <c r="A15" s="352"/>
      <c r="B15" s="61" t="s">
        <v>525</v>
      </c>
      <c r="D15" s="10" t="s">
        <v>129</v>
      </c>
      <c r="F15" s="10"/>
      <c r="G15" s="39"/>
      <c r="H15" s="10"/>
      <c r="I15" s="39"/>
      <c r="J15" s="342"/>
      <c r="K15" s="39"/>
      <c r="L15" s="50"/>
      <c r="M15" s="39"/>
      <c r="N15" s="40"/>
      <c r="O15" s="39"/>
      <c r="P15" s="40"/>
      <c r="Q15" s="39"/>
      <c r="R15" s="40"/>
      <c r="S15" s="39"/>
      <c r="T15" s="40"/>
      <c r="U15" s="39"/>
    </row>
    <row r="16" spans="1:21" s="9" customFormat="1" ht="75">
      <c r="A16" s="352"/>
      <c r="B16" s="61" t="s">
        <v>526</v>
      </c>
      <c r="D16" s="10" t="s">
        <v>129</v>
      </c>
      <c r="F16" s="10"/>
      <c r="G16" s="41"/>
      <c r="H16" s="10"/>
      <c r="I16" s="41"/>
      <c r="J16" s="342"/>
      <c r="K16" s="41"/>
      <c r="L16" s="50"/>
      <c r="M16" s="41"/>
      <c r="N16" s="40"/>
      <c r="O16" s="41"/>
      <c r="P16" s="40"/>
      <c r="Q16" s="41"/>
      <c r="R16" s="40"/>
      <c r="S16" s="41"/>
      <c r="T16" s="40"/>
      <c r="U16" s="41"/>
    </row>
    <row r="17" spans="1:22" s="9" customFormat="1" ht="60">
      <c r="A17" s="352"/>
      <c r="B17" s="61" t="s">
        <v>527</v>
      </c>
      <c r="D17" s="10" t="s">
        <v>129</v>
      </c>
      <c r="F17" s="10"/>
      <c r="G17" s="41"/>
      <c r="H17" s="10"/>
      <c r="I17" s="41"/>
      <c r="J17" s="342"/>
      <c r="K17" s="41"/>
      <c r="L17" s="50"/>
      <c r="M17" s="41"/>
      <c r="N17" s="40"/>
      <c r="O17" s="41"/>
      <c r="P17" s="40"/>
      <c r="Q17" s="41"/>
      <c r="R17" s="40"/>
      <c r="S17" s="41"/>
      <c r="T17" s="40"/>
      <c r="U17" s="41"/>
    </row>
    <row r="18" spans="1:22" s="9" customFormat="1">
      <c r="A18" s="248"/>
      <c r="B18" s="61"/>
      <c r="D18" s="28"/>
      <c r="F18" s="28"/>
      <c r="G18" s="41"/>
      <c r="H18" s="28"/>
      <c r="I18" s="41"/>
      <c r="K18" s="41"/>
      <c r="L18" s="244"/>
      <c r="M18" s="41"/>
      <c r="O18" s="41"/>
      <c r="Q18" s="41"/>
      <c r="S18" s="41"/>
      <c r="U18" s="41"/>
    </row>
    <row r="19" spans="1:22" s="244" customFormat="1" ht="60">
      <c r="A19" s="249"/>
      <c r="B19" s="55" t="s">
        <v>529</v>
      </c>
      <c r="D19" s="10" t="s">
        <v>129</v>
      </c>
      <c r="E19" s="9"/>
      <c r="F19" s="10"/>
      <c r="G19" s="39"/>
      <c r="H19" s="10"/>
      <c r="I19" s="39"/>
      <c r="J19" s="341"/>
      <c r="K19" s="39"/>
      <c r="L19" s="50"/>
      <c r="M19" s="39"/>
      <c r="N19" s="40"/>
      <c r="O19" s="39"/>
      <c r="P19" s="40"/>
      <c r="Q19" s="39"/>
      <c r="R19" s="40"/>
      <c r="S19" s="39"/>
      <c r="T19" s="40"/>
      <c r="U19" s="39"/>
      <c r="V19" s="9"/>
    </row>
    <row r="20" spans="1:22" s="244" customFormat="1" ht="75">
      <c r="A20" s="249"/>
      <c r="B20" s="55" t="s">
        <v>530</v>
      </c>
      <c r="D20" s="10" t="s">
        <v>129</v>
      </c>
      <c r="E20" s="9"/>
      <c r="F20" s="10"/>
      <c r="G20" s="39"/>
      <c r="H20" s="10"/>
      <c r="I20" s="39"/>
      <c r="J20" s="342"/>
      <c r="K20" s="39"/>
      <c r="L20" s="50"/>
      <c r="M20" s="39"/>
      <c r="N20" s="40"/>
      <c r="O20" s="39"/>
      <c r="P20" s="40"/>
      <c r="Q20" s="39"/>
      <c r="R20" s="40"/>
      <c r="S20" s="39"/>
      <c r="T20" s="40"/>
      <c r="U20" s="39"/>
      <c r="V20" s="9"/>
    </row>
    <row r="21" spans="1:22" s="244" customFormat="1" ht="120">
      <c r="A21" s="249"/>
      <c r="B21" s="55" t="s">
        <v>531</v>
      </c>
      <c r="D21" s="10" t="s">
        <v>129</v>
      </c>
      <c r="E21" s="9"/>
      <c r="F21" s="10"/>
      <c r="G21" s="39"/>
      <c r="H21" s="10"/>
      <c r="I21" s="39"/>
      <c r="J21" s="343"/>
      <c r="K21" s="39"/>
      <c r="L21" s="50"/>
      <c r="M21" s="39"/>
      <c r="N21" s="40"/>
      <c r="O21" s="39"/>
      <c r="P21" s="40"/>
      <c r="Q21" s="39"/>
      <c r="R21" s="40"/>
      <c r="S21" s="39"/>
      <c r="T21" s="40"/>
      <c r="U21" s="39"/>
      <c r="V21" s="9"/>
    </row>
    <row r="22" spans="1:22" s="243" customFormat="1">
      <c r="A22" s="245"/>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A974-0E35-0241-AE5B-53AF5DF9F28D}">
  <sheetPr codeName="Sheet26"/>
  <dimension ref="A1:U9"/>
  <sheetViews>
    <sheetView zoomScaleNormal="100" workbookViewId="0">
      <selection activeCell="N28" sqref="N28"/>
    </sheetView>
  </sheetViews>
  <sheetFormatPr defaultColWidth="10.5" defaultRowHeight="15.95"/>
  <cols>
    <col min="1" max="1" width="13.5" style="241" customWidth="1"/>
    <col min="2" max="2" width="37" style="241" customWidth="1"/>
    <col min="3" max="3" width="2.875" style="241" customWidth="1"/>
    <col min="4" max="4" width="22" style="241" customWidth="1"/>
    <col min="5" max="5" width="2.875" style="241" customWidth="1"/>
    <col min="6" max="6" width="22" style="241" customWidth="1"/>
    <col min="7" max="7" width="2.875" style="241" customWidth="1"/>
    <col min="8" max="8" width="22" style="241" customWidth="1"/>
    <col min="9" max="9" width="2.8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532</v>
      </c>
    </row>
    <row r="3" spans="1:21" s="41" customFormat="1" ht="90">
      <c r="A3" s="277" t="s">
        <v>533</v>
      </c>
      <c r="B3" s="58" t="s">
        <v>534</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9" customFormat="1" ht="75">
      <c r="A7" s="14"/>
      <c r="B7" s="55" t="s">
        <v>535</v>
      </c>
      <c r="D7" s="10" t="s">
        <v>116</v>
      </c>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341"/>
      <c r="K7" s="39"/>
      <c r="L7" s="50"/>
      <c r="M7" s="39"/>
      <c r="N7" s="40"/>
      <c r="O7" s="39"/>
      <c r="P7" s="40"/>
      <c r="Q7" s="39"/>
      <c r="R7" s="40"/>
      <c r="S7" s="39"/>
      <c r="T7" s="40"/>
      <c r="U7" s="39"/>
    </row>
    <row r="8" spans="1:21" s="9" customFormat="1" ht="45">
      <c r="A8" s="14"/>
      <c r="B8" s="55" t="s">
        <v>536</v>
      </c>
      <c r="D8" s="10" t="s">
        <v>116</v>
      </c>
      <c r="F8" s="10" t="str">
        <f>IF(D8=[2]Lists!$K$4,"&lt; Input URL to data source &gt;",IF(D8=[2]Lists!$K$5,"&lt; Reference section in EITI Report or URL &gt;",IF(D8=[2]Lists!$K$6,"&lt; Reference evidence of non-applicability &gt;","")))</f>
        <v/>
      </c>
      <c r="G8" s="41"/>
      <c r="H8" s="10" t="str">
        <f>IF(F8=[2]Lists!$K$4,"&lt; Input URL to data source &gt;",IF(F8=[2]Lists!$K$5,"&lt; Reference section in EITI Report or URL &gt;",IF(F8=[2]Lists!$K$6,"&lt; Reference evidence of non-applicability &gt;","")))</f>
        <v/>
      </c>
      <c r="I8" s="41"/>
      <c r="J8" s="342"/>
      <c r="K8" s="41"/>
      <c r="L8" s="50"/>
      <c r="M8" s="41"/>
      <c r="N8" s="40"/>
      <c r="O8" s="41"/>
      <c r="P8" s="40"/>
      <c r="Q8" s="41"/>
      <c r="R8" s="40"/>
      <c r="S8" s="41"/>
      <c r="T8" s="40"/>
      <c r="U8" s="41"/>
    </row>
    <row r="9" spans="1:21" s="11" customFormat="1" ht="45">
      <c r="A9" s="15"/>
      <c r="B9" s="60" t="s">
        <v>537</v>
      </c>
      <c r="D9" s="12" t="s">
        <v>116</v>
      </c>
      <c r="F9" s="12" t="str">
        <f>IF(D9=[2]Lists!$K$4,"&lt; Input URL to data source &gt;",IF(D9=[2]Lists!$K$5,"&lt; Reference section in EITI Report or URL &gt;",IF(D9=[2]Lists!$K$6,"&lt; Reference evidence of non-applicability &gt;","")))</f>
        <v/>
      </c>
      <c r="G9" s="51"/>
      <c r="H9" s="12" t="str">
        <f>IF(F9=[2]Lists!$K$4,"&lt; Input URL to data source &gt;",IF(F9=[2]Lists!$K$5,"&lt; Reference section in EITI Report or URL &gt;",IF(F9=[2]Lists!$K$6,"&lt; Reference evidence of non-applicability &gt;","")))</f>
        <v/>
      </c>
      <c r="I9" s="51"/>
      <c r="J9" s="397"/>
      <c r="K9" s="51"/>
      <c r="L9" s="50"/>
      <c r="M9" s="51"/>
      <c r="N9" s="42"/>
      <c r="O9" s="51"/>
      <c r="P9" s="42"/>
      <c r="Q9" s="51"/>
      <c r="R9" s="42"/>
      <c r="S9" s="51"/>
      <c r="T9" s="42"/>
      <c r="U9" s="51"/>
    </row>
  </sheetData>
  <mergeCells count="1">
    <mergeCell ref="J7:J9"/>
  </mergeCells>
  <pageMargins left="0.7" right="0.7" top="0.75" bottom="0.75" header="0.3" footer="0.3"/>
  <pageSetup paperSize="8" orientation="landscape" horizontalDpi="1200" verticalDpi="1200" r:id="rId1"/>
  <headerFooter>
    <oddHeader>&amp;C&amp;G</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91F-ED6C-1547-B7F8-DF68263CED89}">
  <sheetPr codeName="Sheet27"/>
  <dimension ref="A1:U23"/>
  <sheetViews>
    <sheetView topLeftCell="F2" zoomScaleNormal="100" workbookViewId="0">
      <selection activeCell="L9" sqref="L9:L22"/>
    </sheetView>
  </sheetViews>
  <sheetFormatPr defaultColWidth="10.5" defaultRowHeight="15.95"/>
  <cols>
    <col min="1" max="1" width="15.5" style="241" customWidth="1"/>
    <col min="2" max="2" width="41.5" style="241" customWidth="1"/>
    <col min="3" max="3" width="3" style="241" customWidth="1"/>
    <col min="4" max="4" width="23.5" style="241" customWidth="1"/>
    <col min="5" max="5" width="3" style="241" customWidth="1"/>
    <col min="6" max="6" width="23.5" style="241" customWidth="1"/>
    <col min="7" max="7" width="3" style="241" customWidth="1"/>
    <col min="8" max="8" width="23.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538</v>
      </c>
    </row>
    <row r="3" spans="1:21" s="41" customFormat="1" ht="105">
      <c r="A3" s="277" t="s">
        <v>539</v>
      </c>
      <c r="B3" s="302" t="s">
        <v>540</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541</v>
      </c>
      <c r="D7" s="10" t="s">
        <v>129</v>
      </c>
      <c r="F7" s="59"/>
      <c r="H7" s="59"/>
      <c r="J7" s="50"/>
      <c r="L7" s="50"/>
      <c r="N7" s="40"/>
      <c r="O7" s="39"/>
      <c r="P7" s="40"/>
      <c r="Q7" s="39"/>
      <c r="R7" s="40"/>
      <c r="S7" s="39"/>
      <c r="T7" s="40"/>
    </row>
    <row r="8" spans="1:21" s="39" customFormat="1" ht="18">
      <c r="A8" s="57"/>
      <c r="B8" s="48"/>
      <c r="D8" s="48"/>
      <c r="F8" s="48"/>
      <c r="H8" s="48"/>
      <c r="J8" s="49"/>
      <c r="N8" s="49"/>
      <c r="P8" s="49"/>
      <c r="R8" s="49"/>
      <c r="T8" s="49"/>
    </row>
    <row r="9" spans="1:21" s="9" customFormat="1" ht="30">
      <c r="A9" s="398" t="s">
        <v>542</v>
      </c>
      <c r="B9" s="55" t="s">
        <v>543</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30">
      <c r="A10" s="399"/>
      <c r="B10" s="61" t="s">
        <v>544</v>
      </c>
      <c r="D10" s="10" t="s">
        <v>82</v>
      </c>
      <c r="F10" s="10" t="s">
        <v>223</v>
      </c>
      <c r="G10" s="41"/>
      <c r="H10" s="10" t="s">
        <v>223</v>
      </c>
      <c r="I10" s="41"/>
      <c r="J10" s="342"/>
      <c r="K10" s="41"/>
      <c r="L10" s="50"/>
      <c r="M10" s="41"/>
      <c r="N10" s="40"/>
      <c r="O10" s="41"/>
      <c r="P10" s="40"/>
      <c r="Q10" s="41"/>
      <c r="R10" s="40"/>
      <c r="S10" s="41"/>
      <c r="T10" s="40"/>
      <c r="U10" s="41"/>
    </row>
    <row r="11" spans="1:21" s="9" customFormat="1" ht="30">
      <c r="A11" s="399"/>
      <c r="B11" s="61" t="s">
        <v>545</v>
      </c>
      <c r="D11" s="10" t="s">
        <v>82</v>
      </c>
      <c r="F11" s="10" t="s">
        <v>223</v>
      </c>
      <c r="G11" s="39"/>
      <c r="H11" s="10" t="s">
        <v>223</v>
      </c>
      <c r="I11" s="39"/>
      <c r="J11" s="342"/>
      <c r="K11" s="39"/>
      <c r="L11" s="50"/>
      <c r="M11" s="39"/>
      <c r="N11" s="40"/>
      <c r="O11" s="39"/>
      <c r="P11" s="40"/>
      <c r="Q11" s="39"/>
      <c r="R11" s="40"/>
      <c r="S11" s="39"/>
      <c r="T11" s="40"/>
      <c r="U11" s="39"/>
    </row>
    <row r="12" spans="1:21" s="9" customFormat="1" ht="105">
      <c r="A12" s="399"/>
      <c r="B12" s="61" t="s">
        <v>546</v>
      </c>
      <c r="D12" s="10" t="s">
        <v>129</v>
      </c>
      <c r="F12" s="10"/>
      <c r="G12" s="39"/>
      <c r="H12" s="10"/>
      <c r="I12" s="39"/>
      <c r="J12" s="342"/>
      <c r="K12" s="39"/>
      <c r="L12" s="50"/>
      <c r="M12" s="39"/>
      <c r="N12" s="40"/>
      <c r="O12" s="39"/>
      <c r="P12" s="40"/>
      <c r="Q12" s="39"/>
      <c r="R12" s="40"/>
      <c r="S12" s="39"/>
      <c r="T12" s="40"/>
      <c r="U12" s="39"/>
    </row>
    <row r="13" spans="1:21" s="9" customFormat="1" ht="60">
      <c r="A13" s="399"/>
      <c r="B13" s="61" t="s">
        <v>547</v>
      </c>
      <c r="D13" s="10" t="s">
        <v>129</v>
      </c>
      <c r="F13" s="10"/>
      <c r="G13" s="244"/>
      <c r="H13" s="10"/>
      <c r="I13" s="244"/>
      <c r="J13" s="342"/>
      <c r="K13" s="244"/>
      <c r="L13" s="50"/>
      <c r="M13" s="244"/>
      <c r="N13" s="40"/>
      <c r="O13" s="244"/>
      <c r="P13" s="40"/>
      <c r="Q13" s="244"/>
      <c r="R13" s="40"/>
      <c r="S13" s="244"/>
      <c r="T13" s="40"/>
      <c r="U13" s="244"/>
    </row>
    <row r="14" spans="1:21" s="9" customFormat="1" ht="30">
      <c r="A14" s="399"/>
      <c r="B14" s="55" t="s">
        <v>548</v>
      </c>
      <c r="D14" s="10" t="s">
        <v>116</v>
      </c>
      <c r="F14" s="66" t="str">
        <f>IF(D14=[2]Lists!$K$4,"&lt; Input URL to data source &gt;",IF(D14=[2]Lists!$K$5,"&lt; Reference section in EITI Report &gt;",IF(D14=[2]Lists!$K$6,"&lt; Reference evidence of non-applicability &gt;","")))</f>
        <v/>
      </c>
      <c r="G14" s="41"/>
      <c r="H14" s="66" t="str">
        <f>IF(F14=[2]Lists!$K$4,"&lt; Input URL to data source &gt;",IF(F14=[2]Lists!$K$5,"&lt; Reference section in EITI Report &gt;",IF(F14=[2]Lists!$K$6,"&lt; Reference evidence of non-applicability &gt;","")))</f>
        <v/>
      </c>
      <c r="I14" s="41"/>
      <c r="J14" s="342"/>
      <c r="K14" s="41"/>
      <c r="L14" s="50"/>
      <c r="M14" s="41"/>
      <c r="N14" s="40"/>
      <c r="O14" s="41"/>
      <c r="P14" s="40"/>
      <c r="Q14" s="41"/>
      <c r="R14" s="40"/>
      <c r="S14" s="41"/>
      <c r="T14" s="40"/>
      <c r="U14" s="41"/>
    </row>
    <row r="15" spans="1:21" s="9" customFormat="1" ht="30">
      <c r="A15" s="399"/>
      <c r="B15" s="61" t="s">
        <v>549</v>
      </c>
      <c r="D15" s="10" t="s">
        <v>82</v>
      </c>
      <c r="F15" s="10" t="s">
        <v>223</v>
      </c>
      <c r="G15" s="39"/>
      <c r="H15" s="10" t="s">
        <v>223</v>
      </c>
      <c r="I15" s="39"/>
      <c r="J15" s="342"/>
      <c r="K15" s="39"/>
      <c r="L15" s="50"/>
      <c r="M15" s="39"/>
      <c r="N15" s="40"/>
      <c r="O15" s="39"/>
      <c r="P15" s="40"/>
      <c r="Q15" s="39"/>
      <c r="R15" s="40"/>
      <c r="S15" s="39"/>
      <c r="T15" s="40"/>
      <c r="U15" s="39"/>
    </row>
    <row r="16" spans="1:21" s="9" customFormat="1" ht="30">
      <c r="A16" s="399"/>
      <c r="B16" s="61" t="s">
        <v>550</v>
      </c>
      <c r="D16" s="10" t="s">
        <v>82</v>
      </c>
      <c r="F16" s="10" t="s">
        <v>223</v>
      </c>
      <c r="G16" s="244"/>
      <c r="H16" s="10" t="s">
        <v>223</v>
      </c>
      <c r="I16" s="244"/>
      <c r="J16" s="342"/>
      <c r="K16" s="244"/>
      <c r="L16" s="50"/>
      <c r="M16" s="244"/>
      <c r="N16" s="40"/>
      <c r="O16" s="244"/>
      <c r="P16" s="40"/>
      <c r="Q16" s="244"/>
      <c r="R16" s="40"/>
      <c r="S16" s="244"/>
      <c r="T16" s="40"/>
      <c r="U16" s="244"/>
    </row>
    <row r="17" spans="1:21" s="9" customFormat="1" ht="105">
      <c r="A17" s="400"/>
      <c r="B17" s="61" t="s">
        <v>551</v>
      </c>
      <c r="D17" s="10" t="s">
        <v>129</v>
      </c>
      <c r="F17" s="10"/>
      <c r="G17" s="39"/>
      <c r="H17" s="10"/>
      <c r="I17" s="39"/>
      <c r="J17" s="342"/>
      <c r="K17" s="39"/>
      <c r="L17" s="50"/>
      <c r="M17" s="39"/>
      <c r="N17" s="40"/>
      <c r="O17" s="39"/>
      <c r="P17" s="40"/>
      <c r="Q17" s="39"/>
      <c r="R17" s="40"/>
      <c r="S17" s="39"/>
      <c r="T17" s="40"/>
      <c r="U17" s="39"/>
    </row>
    <row r="18" spans="1:21" s="9" customFormat="1" ht="60">
      <c r="A18" s="288"/>
      <c r="B18" s="61" t="s">
        <v>547</v>
      </c>
      <c r="D18" s="10" t="s">
        <v>129</v>
      </c>
      <c r="F18" s="10"/>
      <c r="G18" s="244"/>
      <c r="H18" s="10"/>
      <c r="I18" s="244"/>
      <c r="J18" s="343"/>
      <c r="K18" s="244"/>
      <c r="L18" s="50"/>
      <c r="M18" s="244"/>
      <c r="N18" s="40"/>
      <c r="O18" s="244"/>
      <c r="P18" s="40"/>
      <c r="Q18" s="244"/>
      <c r="R18" s="40"/>
      <c r="S18" s="244"/>
      <c r="T18" s="40"/>
      <c r="U18" s="244"/>
    </row>
    <row r="19" spans="1:21" s="9" customFormat="1" ht="30">
      <c r="A19" s="398" t="s">
        <v>552</v>
      </c>
      <c r="B19" s="55" t="s">
        <v>553</v>
      </c>
      <c r="D19" s="10" t="s">
        <v>116</v>
      </c>
      <c r="F19" s="10" t="str">
        <f>IF(D19=[2]Lists!$K$4,"&lt; Input URL to data source &gt;",IF(D19=[2]Lists!$K$5,"&lt; Reference section in EITI Report or URL &gt;",IF(D19=[2]Lists!$K$6,"&lt; Reference evidence of non-applicability &gt;","")))</f>
        <v/>
      </c>
      <c r="G19" s="244"/>
      <c r="H19" s="10" t="str">
        <f>IF(F19=[2]Lists!$K$4,"&lt; Input URL to data source &gt;",IF(F19=[2]Lists!$K$5,"&lt; Reference section in EITI Report or URL &gt;",IF(F19=[2]Lists!$K$6,"&lt; Reference evidence of non-applicability &gt;","")))</f>
        <v/>
      </c>
      <c r="I19" s="244"/>
      <c r="J19" s="341"/>
      <c r="K19" s="244"/>
      <c r="L19" s="50"/>
      <c r="M19" s="244"/>
      <c r="N19" s="40"/>
      <c r="O19" s="244"/>
      <c r="P19" s="40"/>
      <c r="Q19" s="244"/>
      <c r="R19" s="40"/>
      <c r="S19" s="244"/>
      <c r="T19" s="40"/>
      <c r="U19" s="244"/>
    </row>
    <row r="20" spans="1:21" s="9" customFormat="1" ht="30">
      <c r="A20" s="399"/>
      <c r="B20" s="61" t="s">
        <v>554</v>
      </c>
      <c r="D20" s="10" t="s">
        <v>82</v>
      </c>
      <c r="F20" s="10" t="s">
        <v>223</v>
      </c>
      <c r="G20" s="244"/>
      <c r="H20" s="10" t="s">
        <v>223</v>
      </c>
      <c r="I20" s="244"/>
      <c r="J20" s="342"/>
      <c r="K20" s="244"/>
      <c r="L20" s="50"/>
      <c r="M20" s="244"/>
      <c r="N20" s="40"/>
      <c r="O20" s="244"/>
      <c r="P20" s="40"/>
      <c r="Q20" s="244"/>
      <c r="R20" s="40"/>
      <c r="S20" s="244"/>
      <c r="T20" s="40"/>
      <c r="U20" s="244"/>
    </row>
    <row r="21" spans="1:21" s="9" customFormat="1" ht="30">
      <c r="A21" s="399"/>
      <c r="B21" s="61" t="s">
        <v>555</v>
      </c>
      <c r="D21" s="10" t="s">
        <v>82</v>
      </c>
      <c r="F21" s="10" t="s">
        <v>223</v>
      </c>
      <c r="G21" s="244"/>
      <c r="H21" s="10" t="s">
        <v>223</v>
      </c>
      <c r="I21" s="244"/>
      <c r="J21" s="342"/>
      <c r="K21" s="244"/>
      <c r="L21" s="50"/>
      <c r="M21" s="244"/>
      <c r="N21" s="40"/>
      <c r="O21" s="244"/>
      <c r="P21" s="40"/>
      <c r="Q21" s="244"/>
      <c r="R21" s="40"/>
      <c r="S21" s="244"/>
      <c r="T21" s="40"/>
      <c r="U21" s="244"/>
    </row>
    <row r="22" spans="1:21" s="9" customFormat="1" ht="60">
      <c r="A22" s="400"/>
      <c r="B22" s="61" t="s">
        <v>556</v>
      </c>
      <c r="D22" s="10" t="s">
        <v>129</v>
      </c>
      <c r="F22" s="10"/>
      <c r="G22" s="244"/>
      <c r="H22" s="10"/>
      <c r="I22" s="244"/>
      <c r="J22" s="343"/>
      <c r="K22" s="244"/>
      <c r="L22" s="50"/>
      <c r="M22" s="244"/>
      <c r="N22" s="40"/>
      <c r="O22" s="244"/>
      <c r="P22" s="40"/>
      <c r="Q22" s="244"/>
      <c r="R22" s="40"/>
      <c r="S22" s="244"/>
      <c r="T22" s="40"/>
      <c r="U22" s="244"/>
    </row>
    <row r="23" spans="1:21" s="243" customFormat="1">
      <c r="A23" s="242"/>
    </row>
  </sheetData>
  <mergeCells count="4">
    <mergeCell ref="A9:A17"/>
    <mergeCell ref="A19:A22"/>
    <mergeCell ref="J9:J18"/>
    <mergeCell ref="J19:J22"/>
  </mergeCells>
  <pageMargins left="0.7" right="0.7" top="0.75" bottom="0.75" header="0.3" footer="0.3"/>
  <pageSetup paperSize="8" orientation="landscape"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3B51-84DD-2149-9E4A-CA6371B6EA9C}">
  <sheetPr codeName="Sheet28"/>
  <dimension ref="A1:U19"/>
  <sheetViews>
    <sheetView topLeftCell="F11" zoomScaleNormal="100" workbookViewId="0">
      <selection activeCell="N25" sqref="N25"/>
    </sheetView>
  </sheetViews>
  <sheetFormatPr defaultColWidth="10.5" defaultRowHeight="15.95"/>
  <cols>
    <col min="1" max="1" width="15" style="241" customWidth="1"/>
    <col min="2" max="2" width="35" style="241" customWidth="1"/>
    <col min="3" max="3" width="3" style="241" customWidth="1"/>
    <col min="4" max="4" width="25" style="241" customWidth="1"/>
    <col min="5" max="5" width="3" style="241" customWidth="1"/>
    <col min="6" max="6" width="25" style="241" customWidth="1"/>
    <col min="7" max="7" width="3" style="241" customWidth="1"/>
    <col min="8" max="8" width="2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557</v>
      </c>
    </row>
    <row r="3" spans="1:21" s="41" customFormat="1" ht="105">
      <c r="A3" s="277" t="s">
        <v>558</v>
      </c>
      <c r="B3" s="58" t="s">
        <v>559</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30">
      <c r="A7" s="277" t="s">
        <v>127</v>
      </c>
      <c r="B7" s="58" t="s">
        <v>560</v>
      </c>
      <c r="D7" s="10" t="s">
        <v>129</v>
      </c>
      <c r="F7" s="59"/>
      <c r="H7" s="59"/>
      <c r="J7" s="50"/>
      <c r="L7" s="50"/>
    </row>
    <row r="8" spans="1:21" s="39" customFormat="1" ht="18">
      <c r="A8" s="57"/>
      <c r="B8" s="48"/>
      <c r="D8" s="48"/>
      <c r="F8" s="48"/>
      <c r="H8" s="48"/>
      <c r="J8" s="49"/>
      <c r="N8" s="49"/>
      <c r="P8" s="49"/>
      <c r="R8" s="49"/>
      <c r="T8" s="49"/>
    </row>
    <row r="9" spans="1:21" s="9" customFormat="1" ht="45">
      <c r="A9" s="339" t="s">
        <v>561</v>
      </c>
      <c r="B9" s="55" t="s">
        <v>562</v>
      </c>
      <c r="D9" s="10" t="s">
        <v>116</v>
      </c>
      <c r="F9" s="10" t="str">
        <f>IF(D9=[2]Lists!$K$4,"&lt; Input URL to data source &gt;",IF(D9=[2]Lists!$K$5,"&lt; Reference section in EITI Report or URL &gt;",IF(D9=[2]Lists!$K$6,"&lt; Reference evidence of non-applicability &gt;","")))</f>
        <v/>
      </c>
      <c r="G9" s="39"/>
      <c r="H9" s="10" t="str">
        <f>IF(F9=[2]Lists!$K$4,"&lt; Input URL to data source &gt;",IF(F9=[2]Lists!$K$5,"&lt; Reference section in EITI Report or URL &gt;",IF(F9=[2]Lists!$K$6,"&lt; Reference evidence of non-applicability &gt;","")))</f>
        <v/>
      </c>
      <c r="I9" s="39"/>
      <c r="J9" s="341"/>
      <c r="K9" s="39"/>
      <c r="L9" s="50"/>
      <c r="M9" s="39"/>
      <c r="N9" s="40"/>
      <c r="O9" s="39"/>
      <c r="P9" s="40"/>
      <c r="Q9" s="39"/>
      <c r="R9" s="40"/>
      <c r="S9" s="39"/>
      <c r="T9" s="40"/>
      <c r="U9" s="39"/>
    </row>
    <row r="10" spans="1:21" s="9" customFormat="1" ht="45">
      <c r="A10" s="352"/>
      <c r="B10" s="61" t="s">
        <v>563</v>
      </c>
      <c r="D10" s="10" t="s">
        <v>82</v>
      </c>
      <c r="F10" s="10" t="s">
        <v>223</v>
      </c>
      <c r="G10" s="41"/>
      <c r="H10" s="10" t="s">
        <v>223</v>
      </c>
      <c r="I10" s="41"/>
      <c r="J10" s="342"/>
      <c r="K10" s="41"/>
      <c r="L10" s="50"/>
      <c r="M10" s="41"/>
      <c r="N10" s="40"/>
      <c r="O10" s="41"/>
      <c r="P10" s="40"/>
      <c r="Q10" s="41"/>
      <c r="R10" s="40"/>
      <c r="S10" s="41"/>
      <c r="T10" s="40"/>
      <c r="U10" s="41"/>
    </row>
    <row r="11" spans="1:21" s="9" customFormat="1" ht="75">
      <c r="A11" s="352"/>
      <c r="B11" s="61" t="s">
        <v>564</v>
      </c>
      <c r="D11" s="10" t="s">
        <v>129</v>
      </c>
      <c r="F11" s="10"/>
      <c r="G11" s="41"/>
      <c r="H11" s="10"/>
      <c r="I11" s="41"/>
      <c r="J11" s="342"/>
      <c r="K11" s="41"/>
      <c r="L11" s="50"/>
      <c r="M11" s="41"/>
      <c r="N11" s="40"/>
      <c r="O11" s="41"/>
      <c r="P11" s="40"/>
      <c r="Q11" s="41"/>
      <c r="R11" s="40"/>
      <c r="S11" s="41"/>
      <c r="T11" s="40"/>
      <c r="U11" s="41"/>
    </row>
    <row r="12" spans="1:21" s="9" customFormat="1" ht="45">
      <c r="A12" s="352"/>
      <c r="B12" s="61" t="s">
        <v>565</v>
      </c>
      <c r="D12" s="10" t="s">
        <v>129</v>
      </c>
      <c r="F12" s="10"/>
      <c r="G12" s="41"/>
      <c r="H12" s="10"/>
      <c r="I12" s="41"/>
      <c r="J12" s="342"/>
      <c r="K12" s="41"/>
      <c r="L12" s="50"/>
      <c r="M12" s="41"/>
      <c r="N12" s="40"/>
      <c r="O12" s="41"/>
      <c r="P12" s="40"/>
      <c r="Q12" s="41"/>
      <c r="R12" s="40"/>
      <c r="S12" s="41"/>
      <c r="T12" s="40"/>
      <c r="U12" s="41"/>
    </row>
    <row r="13" spans="1:21" s="9" customFormat="1" ht="69" customHeight="1">
      <c r="A13" s="352"/>
      <c r="B13" s="61" t="s">
        <v>566</v>
      </c>
      <c r="D13" s="10" t="s">
        <v>129</v>
      </c>
      <c r="F13" s="10"/>
      <c r="G13" s="41"/>
      <c r="H13" s="10"/>
      <c r="I13" s="41"/>
      <c r="J13" s="343"/>
      <c r="K13" s="41"/>
      <c r="L13" s="50"/>
      <c r="M13" s="41"/>
      <c r="N13" s="40"/>
      <c r="O13" s="41"/>
      <c r="P13" s="40"/>
      <c r="Q13" s="41"/>
      <c r="R13" s="40"/>
      <c r="S13" s="41"/>
      <c r="T13" s="40"/>
      <c r="U13" s="41"/>
    </row>
    <row r="14" spans="1:21" s="244" customFormat="1">
      <c r="A14" s="247"/>
    </row>
    <row r="15" spans="1:21" s="9" customFormat="1" ht="45">
      <c r="A15" s="339" t="s">
        <v>567</v>
      </c>
      <c r="B15" s="55" t="s">
        <v>562</v>
      </c>
      <c r="D15" s="10" t="s">
        <v>116</v>
      </c>
      <c r="F15" s="10" t="str">
        <f>IF(D15=[2]Lists!$K$4,"&lt; Input URL to data source &gt;",IF(D15=[2]Lists!$K$5,"&lt; Reference section in EITI Report or URL &gt;",IF(D15=[2]Lists!$K$6,"&lt; Reference evidence of non-applicability &gt;","")))</f>
        <v/>
      </c>
      <c r="G15" s="39"/>
      <c r="H15" s="10" t="str">
        <f>IF(F15=[2]Lists!$K$4,"&lt; Input URL to data source &gt;",IF(F15=[2]Lists!$K$5,"&lt; Reference section in EITI Report or URL &gt;",IF(F15=[2]Lists!$K$6,"&lt; Reference evidence of non-applicability &gt;","")))</f>
        <v/>
      </c>
      <c r="I15" s="39"/>
      <c r="J15" s="341"/>
      <c r="K15" s="39"/>
      <c r="L15" s="50"/>
      <c r="M15" s="39"/>
      <c r="N15" s="40"/>
      <c r="O15" s="39"/>
      <c r="P15" s="40"/>
      <c r="Q15" s="39"/>
      <c r="R15" s="40"/>
      <c r="S15" s="39"/>
      <c r="T15" s="40"/>
      <c r="U15" s="39"/>
    </row>
    <row r="16" spans="1:21" s="9" customFormat="1" ht="45">
      <c r="A16" s="352"/>
      <c r="B16" s="61" t="s">
        <v>563</v>
      </c>
      <c r="D16" s="10" t="s">
        <v>82</v>
      </c>
      <c r="F16" s="10" t="s">
        <v>223</v>
      </c>
      <c r="G16" s="41"/>
      <c r="H16" s="10" t="s">
        <v>223</v>
      </c>
      <c r="I16" s="41"/>
      <c r="J16" s="342"/>
      <c r="K16" s="41"/>
      <c r="L16" s="50"/>
      <c r="M16" s="41"/>
      <c r="N16" s="40"/>
      <c r="O16" s="41"/>
      <c r="P16" s="40"/>
      <c r="Q16" s="41"/>
      <c r="R16" s="40"/>
      <c r="S16" s="41"/>
      <c r="T16" s="40"/>
      <c r="U16" s="41"/>
    </row>
    <row r="17" spans="1:21" s="9" customFormat="1" ht="75">
      <c r="A17" s="352"/>
      <c r="B17" s="61" t="s">
        <v>564</v>
      </c>
      <c r="D17" s="10" t="s">
        <v>129</v>
      </c>
      <c r="F17" s="10"/>
      <c r="G17" s="41"/>
      <c r="H17" s="10"/>
      <c r="I17" s="41"/>
      <c r="J17" s="342"/>
      <c r="K17" s="41"/>
      <c r="L17" s="50"/>
      <c r="M17" s="41"/>
      <c r="N17" s="40"/>
      <c r="O17" s="41"/>
      <c r="P17" s="40"/>
      <c r="Q17" s="41"/>
      <c r="R17" s="40"/>
      <c r="S17" s="41"/>
      <c r="T17" s="40"/>
      <c r="U17" s="41"/>
    </row>
    <row r="18" spans="1:21" s="9" customFormat="1" ht="45">
      <c r="A18" s="352"/>
      <c r="B18" s="61" t="s">
        <v>565</v>
      </c>
      <c r="D18" s="10" t="s">
        <v>129</v>
      </c>
      <c r="F18" s="10"/>
      <c r="G18" s="41"/>
      <c r="H18" s="10"/>
      <c r="I18" s="41"/>
      <c r="J18" s="342"/>
      <c r="K18" s="41"/>
      <c r="L18" s="50"/>
      <c r="M18" s="41"/>
      <c r="N18" s="40"/>
      <c r="O18" s="41"/>
      <c r="P18" s="40"/>
      <c r="Q18" s="41"/>
      <c r="R18" s="40"/>
      <c r="S18" s="41"/>
      <c r="T18" s="40"/>
      <c r="U18" s="41"/>
    </row>
    <row r="19" spans="1:21" s="11" customFormat="1" ht="69" customHeight="1">
      <c r="A19" s="401"/>
      <c r="B19" s="62" t="s">
        <v>566</v>
      </c>
      <c r="D19" s="12" t="s">
        <v>129</v>
      </c>
      <c r="F19" s="12"/>
      <c r="G19" s="63"/>
      <c r="H19" s="12"/>
      <c r="I19" s="63"/>
      <c r="J19" s="343"/>
      <c r="K19" s="63"/>
      <c r="L19" s="50"/>
      <c r="M19" s="63"/>
      <c r="N19" s="42"/>
      <c r="O19" s="63"/>
      <c r="P19" s="42"/>
      <c r="Q19" s="63"/>
      <c r="R19" s="42"/>
      <c r="S19" s="63"/>
      <c r="T19" s="42"/>
      <c r="U19" s="63"/>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ABCA-F753-6946-9B48-EB497CBE7327}">
  <sheetPr codeName="Sheet29"/>
  <dimension ref="A1:U23"/>
  <sheetViews>
    <sheetView topLeftCell="B5" zoomScaleNormal="100" workbookViewId="0">
      <selection activeCell="L26" sqref="L26"/>
    </sheetView>
  </sheetViews>
  <sheetFormatPr defaultColWidth="10.5" defaultRowHeight="15.95"/>
  <cols>
    <col min="1" max="1" width="22" style="246" customWidth="1"/>
    <col min="2" max="2" width="33.5" style="241" customWidth="1"/>
    <col min="3" max="3" width="3.375" style="241" customWidth="1"/>
    <col min="4" max="4" width="25" style="241" customWidth="1"/>
    <col min="5" max="5" width="3.375" style="241" customWidth="1"/>
    <col min="6" max="6" width="25" style="241" customWidth="1"/>
    <col min="7" max="7" width="3.375" style="241" customWidth="1"/>
    <col min="8" max="8" width="25" style="241" customWidth="1"/>
    <col min="9" max="9" width="3.375"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568</v>
      </c>
    </row>
    <row r="3" spans="1:21" s="41" customFormat="1" ht="90">
      <c r="A3" s="277" t="s">
        <v>569</v>
      </c>
      <c r="B3" s="58" t="s">
        <v>570</v>
      </c>
      <c r="D3" s="10" t="s">
        <v>102</v>
      </c>
      <c r="F3" s="59"/>
      <c r="H3" s="59"/>
      <c r="J3" s="50"/>
      <c r="L3" s="50"/>
      <c r="N3" s="40"/>
      <c r="P3" s="40"/>
      <c r="R3" s="40"/>
      <c r="T3" s="40"/>
    </row>
    <row r="4" spans="1:21" s="39" customFormat="1" ht="18">
      <c r="A4" s="69"/>
      <c r="B4" s="48"/>
      <c r="D4" s="48"/>
      <c r="F4" s="48"/>
      <c r="H4" s="48"/>
      <c r="J4" s="49"/>
      <c r="L4" s="41"/>
      <c r="N4" s="49"/>
      <c r="P4" s="49"/>
      <c r="R4" s="49"/>
      <c r="T4" s="49"/>
    </row>
    <row r="5" spans="1:21" s="54" customFormat="1" ht="75.95">
      <c r="A5" s="68"/>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69"/>
      <c r="B6" s="48"/>
      <c r="D6" s="48"/>
      <c r="F6" s="48"/>
      <c r="H6" s="48"/>
      <c r="J6" s="49"/>
      <c r="N6" s="49"/>
      <c r="P6" s="49"/>
      <c r="R6" s="49"/>
      <c r="T6" s="49"/>
    </row>
    <row r="7" spans="1:21" s="9" customFormat="1" ht="45">
      <c r="A7" s="70"/>
      <c r="B7" s="67" t="s">
        <v>571</v>
      </c>
      <c r="D7" s="10" t="s">
        <v>116</v>
      </c>
      <c r="F7" s="10" t="str">
        <f>IF(D7=[2]Lists!$K$4,"&lt; Input URL to data source &gt;",IF(D7=[2]Lists!$K$5,"&lt; Reference section in EITI Report or URL &gt;",IF(D7=[2]Lists!$K$6,"&lt; Reference evidence of non-applicability &gt;","")))</f>
        <v/>
      </c>
      <c r="G7" s="39"/>
      <c r="H7" s="10" t="str">
        <f>IF(F7=[2]Lists!$K$4,"&lt; Input URL to data source &gt;",IF(F7=[2]Lists!$K$5,"&lt; Reference section in EITI Report or URL &gt;",IF(F7=[2]Lists!$K$6,"&lt; Reference evidence of non-applicability &gt;","")))</f>
        <v/>
      </c>
      <c r="I7" s="39"/>
      <c r="J7" s="341"/>
      <c r="K7" s="39"/>
      <c r="L7" s="50"/>
      <c r="M7" s="39"/>
      <c r="N7" s="40"/>
      <c r="O7" s="39"/>
      <c r="P7" s="40"/>
      <c r="Q7" s="39"/>
      <c r="R7" s="40"/>
      <c r="S7" s="39"/>
      <c r="T7" s="40"/>
      <c r="U7" s="39"/>
    </row>
    <row r="8" spans="1:21" s="9" customFormat="1" ht="45">
      <c r="A8" s="70"/>
      <c r="B8" s="55" t="s">
        <v>572</v>
      </c>
      <c r="D8" s="10" t="s">
        <v>82</v>
      </c>
      <c r="F8" s="10" t="s">
        <v>223</v>
      </c>
      <c r="G8" s="41"/>
      <c r="H8" s="10" t="s">
        <v>223</v>
      </c>
      <c r="I8" s="41"/>
      <c r="J8" s="342"/>
      <c r="K8" s="41"/>
      <c r="L8" s="50"/>
      <c r="M8" s="41"/>
      <c r="N8" s="40"/>
      <c r="O8" s="41"/>
      <c r="P8" s="40"/>
      <c r="Q8" s="41"/>
      <c r="R8" s="40"/>
      <c r="S8" s="41"/>
      <c r="T8" s="40"/>
      <c r="U8" s="41"/>
    </row>
    <row r="9" spans="1:21" s="9" customFormat="1" ht="30">
      <c r="A9" s="70"/>
      <c r="B9" s="23" t="s">
        <v>573</v>
      </c>
      <c r="D9" s="10" t="s">
        <v>82</v>
      </c>
      <c r="F9" s="10" t="s">
        <v>223</v>
      </c>
      <c r="G9" s="39"/>
      <c r="H9" s="10" t="s">
        <v>223</v>
      </c>
      <c r="I9" s="39"/>
      <c r="J9" s="342"/>
      <c r="K9" s="39"/>
      <c r="L9" s="50"/>
      <c r="M9" s="39"/>
      <c r="N9" s="40"/>
      <c r="O9" s="39"/>
      <c r="P9" s="40"/>
      <c r="Q9" s="39"/>
      <c r="R9" s="40"/>
      <c r="S9" s="39"/>
      <c r="T9" s="40"/>
      <c r="U9" s="39"/>
    </row>
    <row r="10" spans="1:21" s="9" customFormat="1" ht="15">
      <c r="A10" s="70"/>
      <c r="B10" s="64" t="s">
        <v>574</v>
      </c>
      <c r="D10" s="10" t="s">
        <v>82</v>
      </c>
      <c r="F10" s="10" t="s">
        <v>223</v>
      </c>
      <c r="G10" s="41"/>
      <c r="H10" s="10" t="s">
        <v>223</v>
      </c>
      <c r="I10" s="41"/>
      <c r="J10" s="342"/>
      <c r="K10" s="41"/>
      <c r="L10" s="50"/>
      <c r="M10" s="41"/>
      <c r="N10" s="40"/>
      <c r="O10" s="41"/>
      <c r="P10" s="40"/>
      <c r="Q10" s="41"/>
      <c r="R10" s="40"/>
      <c r="S10" s="41"/>
      <c r="T10" s="40"/>
      <c r="U10" s="41"/>
    </row>
    <row r="11" spans="1:21" s="9" customFormat="1" ht="18">
      <c r="A11" s="70"/>
      <c r="B11" s="64" t="s">
        <v>575</v>
      </c>
      <c r="D11" s="10" t="s">
        <v>82</v>
      </c>
      <c r="F11" s="10" t="s">
        <v>223</v>
      </c>
      <c r="G11" s="39"/>
      <c r="H11" s="10" t="s">
        <v>223</v>
      </c>
      <c r="I11" s="39"/>
      <c r="J11" s="342"/>
      <c r="K11" s="39"/>
      <c r="L11" s="50"/>
      <c r="M11" s="39"/>
      <c r="N11" s="40"/>
      <c r="O11" s="39"/>
      <c r="P11" s="40"/>
      <c r="Q11" s="39"/>
      <c r="R11" s="40"/>
      <c r="S11" s="39"/>
      <c r="T11" s="40"/>
      <c r="U11" s="39"/>
    </row>
    <row r="12" spans="1:21" s="9" customFormat="1">
      <c r="A12" s="70"/>
      <c r="B12" s="64" t="s">
        <v>576</v>
      </c>
      <c r="D12" s="10" t="s">
        <v>82</v>
      </c>
      <c r="F12" s="10" t="s">
        <v>223</v>
      </c>
      <c r="G12" s="244"/>
      <c r="H12" s="10" t="s">
        <v>223</v>
      </c>
      <c r="I12" s="244"/>
      <c r="J12" s="342"/>
      <c r="K12" s="244"/>
      <c r="L12" s="50"/>
      <c r="M12" s="244"/>
      <c r="N12" s="40"/>
      <c r="O12" s="244"/>
      <c r="P12" s="40"/>
      <c r="Q12" s="244"/>
      <c r="R12" s="40"/>
      <c r="S12" s="244"/>
      <c r="T12" s="40"/>
      <c r="U12" s="244"/>
    </row>
    <row r="13" spans="1:21" s="9" customFormat="1">
      <c r="A13" s="70"/>
      <c r="B13" s="64" t="s">
        <v>577</v>
      </c>
      <c r="D13" s="10" t="s">
        <v>82</v>
      </c>
      <c r="F13" s="10" t="s">
        <v>223</v>
      </c>
      <c r="G13" s="244"/>
      <c r="H13" s="10" t="s">
        <v>223</v>
      </c>
      <c r="I13" s="244"/>
      <c r="J13" s="342"/>
      <c r="K13" s="244"/>
      <c r="L13" s="50"/>
      <c r="M13" s="244"/>
      <c r="N13" s="40"/>
      <c r="O13" s="244"/>
      <c r="P13" s="40"/>
      <c r="Q13" s="244"/>
      <c r="R13" s="40"/>
      <c r="S13" s="244"/>
      <c r="T13" s="40"/>
      <c r="U13" s="244"/>
    </row>
    <row r="14" spans="1:21" s="9" customFormat="1">
      <c r="A14" s="70"/>
      <c r="B14" s="64" t="s">
        <v>578</v>
      </c>
      <c r="D14" s="10" t="s">
        <v>82</v>
      </c>
      <c r="F14" s="10" t="s">
        <v>223</v>
      </c>
      <c r="G14" s="244"/>
      <c r="H14" s="10" t="s">
        <v>223</v>
      </c>
      <c r="I14" s="244"/>
      <c r="J14" s="342"/>
      <c r="K14" s="244"/>
      <c r="L14" s="50"/>
      <c r="M14" s="244"/>
      <c r="N14" s="40"/>
      <c r="O14" s="244"/>
      <c r="P14" s="40"/>
      <c r="Q14" s="244"/>
      <c r="R14" s="40"/>
      <c r="S14" s="244"/>
      <c r="T14" s="40"/>
      <c r="U14" s="244"/>
    </row>
    <row r="15" spans="1:21" s="9" customFormat="1">
      <c r="A15" s="70"/>
      <c r="B15" s="64" t="s">
        <v>579</v>
      </c>
      <c r="D15" s="10" t="s">
        <v>82</v>
      </c>
      <c r="F15" s="10" t="s">
        <v>580</v>
      </c>
      <c r="G15" s="244"/>
      <c r="H15" s="10" t="s">
        <v>580</v>
      </c>
      <c r="I15" s="244"/>
      <c r="J15" s="342"/>
      <c r="K15" s="244"/>
      <c r="L15" s="50"/>
      <c r="M15" s="244"/>
      <c r="N15" s="40"/>
      <c r="O15" s="244"/>
      <c r="P15" s="40"/>
      <c r="Q15" s="244"/>
      <c r="R15" s="40"/>
      <c r="S15" s="244"/>
      <c r="T15" s="40"/>
      <c r="U15" s="244"/>
    </row>
    <row r="16" spans="1:21" s="9" customFormat="1">
      <c r="A16" s="70"/>
      <c r="B16" s="64" t="s">
        <v>581</v>
      </c>
      <c r="D16" s="10" t="s">
        <v>82</v>
      </c>
      <c r="F16" s="10" t="s">
        <v>580</v>
      </c>
      <c r="G16" s="244"/>
      <c r="H16" s="10" t="s">
        <v>580</v>
      </c>
      <c r="I16" s="244"/>
      <c r="J16" s="342"/>
      <c r="K16" s="244"/>
      <c r="L16" s="50"/>
      <c r="M16" s="244"/>
      <c r="N16" s="40"/>
      <c r="O16" s="244"/>
      <c r="P16" s="40"/>
      <c r="Q16" s="244"/>
      <c r="R16" s="40"/>
      <c r="S16" s="244"/>
      <c r="T16" s="40"/>
      <c r="U16" s="244"/>
    </row>
    <row r="17" spans="1:21" s="9" customFormat="1">
      <c r="A17" s="70"/>
      <c r="B17" s="64" t="s">
        <v>582</v>
      </c>
      <c r="D17" s="10" t="s">
        <v>82</v>
      </c>
      <c r="F17" s="10" t="s">
        <v>580</v>
      </c>
      <c r="G17" s="244"/>
      <c r="H17" s="10" t="s">
        <v>580</v>
      </c>
      <c r="I17" s="244"/>
      <c r="J17" s="342"/>
      <c r="K17" s="244"/>
      <c r="L17" s="50"/>
      <c r="M17" s="244"/>
      <c r="N17" s="40"/>
      <c r="O17" s="244"/>
      <c r="P17" s="40"/>
      <c r="Q17" s="244"/>
      <c r="R17" s="40"/>
      <c r="S17" s="244"/>
      <c r="T17" s="40"/>
      <c r="U17" s="244"/>
    </row>
    <row r="18" spans="1:21" s="9" customFormat="1">
      <c r="A18" s="70"/>
      <c r="B18" s="64" t="s">
        <v>583</v>
      </c>
      <c r="D18" s="10" t="s">
        <v>82</v>
      </c>
      <c r="F18" s="10" t="s">
        <v>580</v>
      </c>
      <c r="G18" s="244"/>
      <c r="H18" s="10" t="s">
        <v>580</v>
      </c>
      <c r="I18" s="244"/>
      <c r="J18" s="342"/>
      <c r="K18" s="244"/>
      <c r="L18" s="50"/>
      <c r="M18" s="244"/>
      <c r="N18" s="40"/>
      <c r="O18" s="244"/>
      <c r="P18" s="40"/>
      <c r="Q18" s="244"/>
      <c r="R18" s="40"/>
      <c r="S18" s="244"/>
      <c r="T18" s="40"/>
      <c r="U18" s="244"/>
    </row>
    <row r="19" spans="1:21" s="9" customFormat="1">
      <c r="A19" s="70"/>
      <c r="B19" s="64" t="s">
        <v>584</v>
      </c>
      <c r="D19" s="10" t="s">
        <v>82</v>
      </c>
      <c r="F19" s="10" t="s">
        <v>223</v>
      </c>
      <c r="G19" s="244"/>
      <c r="H19" s="10" t="s">
        <v>223</v>
      </c>
      <c r="I19" s="244"/>
      <c r="J19" s="342"/>
      <c r="K19" s="244"/>
      <c r="L19" s="50"/>
      <c r="M19" s="244"/>
      <c r="N19" s="40"/>
      <c r="O19" s="244"/>
      <c r="P19" s="40"/>
      <c r="Q19" s="244"/>
      <c r="R19" s="40"/>
      <c r="S19" s="244"/>
      <c r="T19" s="40"/>
      <c r="U19" s="244"/>
    </row>
    <row r="20" spans="1:21" s="9" customFormat="1">
      <c r="A20" s="70"/>
      <c r="B20" s="64" t="s">
        <v>585</v>
      </c>
      <c r="D20" s="10" t="s">
        <v>82</v>
      </c>
      <c r="F20" s="10" t="s">
        <v>223</v>
      </c>
      <c r="G20" s="244"/>
      <c r="H20" s="10" t="s">
        <v>223</v>
      </c>
      <c r="I20" s="244"/>
      <c r="J20" s="342"/>
      <c r="K20" s="244"/>
      <c r="L20" s="50"/>
      <c r="M20" s="244"/>
      <c r="N20" s="40"/>
      <c r="O20" s="244"/>
      <c r="P20" s="40"/>
      <c r="Q20" s="244"/>
      <c r="R20" s="40"/>
      <c r="S20" s="244"/>
      <c r="T20" s="40"/>
      <c r="U20" s="244"/>
    </row>
    <row r="21" spans="1:21" s="9" customFormat="1" ht="60">
      <c r="A21" s="70"/>
      <c r="B21" s="67" t="s">
        <v>586</v>
      </c>
      <c r="D21" s="10" t="s">
        <v>116</v>
      </c>
      <c r="F21" s="10" t="str">
        <f>IF(D21=[2]Lists!$K$4,"&lt; Input URL to data source &gt;",IF(D21=[2]Lists!$K$5,"&lt; Reference section in EITI Report or URL &gt;",IF(D21=[2]Lists!$K$6,"&lt; Reference evidence of non-applicability &gt;","")))</f>
        <v/>
      </c>
      <c r="G21" s="39"/>
      <c r="H21" s="10" t="str">
        <f>IF(F21=[2]Lists!$K$4,"&lt; Input URL to data source &gt;",IF(F21=[2]Lists!$K$5,"&lt; Reference section in EITI Report or URL &gt;",IF(F21=[2]Lists!$K$6,"&lt; Reference evidence of non-applicability &gt;","")))</f>
        <v/>
      </c>
      <c r="I21" s="39"/>
      <c r="J21" s="343"/>
      <c r="K21" s="39"/>
      <c r="L21" s="50"/>
      <c r="M21" s="39"/>
      <c r="N21" s="40"/>
      <c r="O21" s="39"/>
      <c r="P21" s="40"/>
      <c r="Q21" s="39"/>
      <c r="R21" s="40"/>
      <c r="S21" s="39"/>
      <c r="T21" s="40"/>
      <c r="U21" s="39"/>
    </row>
    <row r="22" spans="1:21" s="243" customFormat="1">
      <c r="A22" s="245"/>
      <c r="L22" s="244"/>
    </row>
    <row r="23" spans="1:21">
      <c r="L23" s="243"/>
    </row>
  </sheetData>
  <mergeCells count="1">
    <mergeCell ref="J7:J21"/>
  </mergeCells>
  <hyperlinks>
    <hyperlink ref="B8" r:id="rId1" xr:uid="{D65D155B-A957-0B4E-91E0-0CCEDDA83E18}"/>
  </hyperlinks>
  <pageMargins left="0.7" right="0.7" top="0.75" bottom="0.75" header="0.3" footer="0.3"/>
  <pageSetup paperSize="8" orientation="landscape" horizontalDpi="1200"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749B-3E9E-B647-8AEA-6784F9E739CD}">
  <sheetPr codeName="Sheet3"/>
  <dimension ref="A1:U23"/>
  <sheetViews>
    <sheetView tabSelected="1" topLeftCell="E1" zoomScale="85" zoomScaleNormal="85" zoomScalePageLayoutView="80" workbookViewId="0">
      <selection activeCell="P24" sqref="P24"/>
    </sheetView>
  </sheetViews>
  <sheetFormatPr defaultColWidth="10.5" defaultRowHeight="15.95"/>
  <cols>
    <col min="1" max="1" width="14" style="246" customWidth="1"/>
    <col min="2" max="2" width="48" style="241" customWidth="1"/>
    <col min="3" max="3" width="3" style="241" customWidth="1"/>
    <col min="4" max="4" width="28.375" style="241" customWidth="1"/>
    <col min="5" max="5" width="3" style="241" customWidth="1"/>
    <col min="6" max="6" width="35.875" style="241" customWidth="1"/>
    <col min="7" max="7" width="3" style="241" customWidth="1"/>
    <col min="8" max="8" width="35.875" style="241" customWidth="1"/>
    <col min="9" max="9" width="3" style="241" customWidth="1"/>
    <col min="10" max="10" width="39"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54" t="s">
        <v>99</v>
      </c>
    </row>
    <row r="3" spans="1:21" s="41" customFormat="1" ht="75">
      <c r="A3" s="277" t="s">
        <v>100</v>
      </c>
      <c r="B3" s="58" t="s">
        <v>101</v>
      </c>
      <c r="D3" s="10" t="s">
        <v>102</v>
      </c>
      <c r="F3" s="59"/>
      <c r="H3" s="59"/>
      <c r="J3" s="50"/>
      <c r="L3" s="50"/>
      <c r="N3" s="40"/>
      <c r="P3" s="40"/>
      <c r="R3" s="40"/>
      <c r="T3" s="40"/>
    </row>
    <row r="4" spans="1:21" s="41" customFormat="1" ht="14.1">
      <c r="A4" s="277"/>
      <c r="B4" s="58"/>
      <c r="D4" s="82"/>
      <c r="F4" s="82"/>
      <c r="H4" s="82"/>
      <c r="J4" s="9"/>
      <c r="N4" s="9"/>
      <c r="P4" s="9"/>
      <c r="R4" s="9"/>
      <c r="T4" s="9"/>
    </row>
    <row r="5" spans="1:21" s="54" customFormat="1" ht="75.95">
      <c r="A5" s="68"/>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69"/>
      <c r="B6" s="48"/>
      <c r="D6" s="48"/>
      <c r="F6" s="48"/>
      <c r="H6" s="48"/>
      <c r="J6" s="49"/>
      <c r="N6" s="49"/>
      <c r="P6" s="49"/>
      <c r="R6" s="49"/>
      <c r="T6" s="49"/>
    </row>
    <row r="7" spans="1:21" s="9" customFormat="1" ht="14.1">
      <c r="A7" s="339" t="s">
        <v>113</v>
      </c>
      <c r="B7" s="64" t="s">
        <v>114</v>
      </c>
      <c r="D7" s="28"/>
      <c r="F7" s="28"/>
      <c r="H7" s="28"/>
      <c r="K7" s="18"/>
      <c r="L7" s="18"/>
      <c r="M7" s="18"/>
      <c r="N7" s="18"/>
      <c r="O7" s="18"/>
      <c r="P7" s="18"/>
      <c r="Q7" s="18"/>
      <c r="R7" s="18"/>
      <c r="S7" s="18"/>
      <c r="T7" s="18"/>
      <c r="U7" s="18"/>
    </row>
    <row r="8" spans="1:21" s="9" customFormat="1" ht="30">
      <c r="A8" s="340"/>
      <c r="B8" s="65" t="s">
        <v>115</v>
      </c>
      <c r="D8" s="10" t="s">
        <v>116</v>
      </c>
      <c r="F8" s="90" t="s">
        <v>66</v>
      </c>
      <c r="G8" s="91"/>
      <c r="H8" s="90" t="s">
        <v>117</v>
      </c>
      <c r="J8" s="341"/>
      <c r="K8" s="39"/>
      <c r="L8" s="50"/>
      <c r="M8" s="39"/>
      <c r="N8" s="40"/>
      <c r="O8" s="39"/>
      <c r="P8" s="40"/>
      <c r="Q8" s="39"/>
      <c r="R8" s="40"/>
      <c r="S8" s="39"/>
      <c r="T8" s="40"/>
      <c r="U8" s="39"/>
    </row>
    <row r="9" spans="1:21" s="9" customFormat="1" ht="30">
      <c r="A9" s="340"/>
      <c r="B9" s="65" t="s">
        <v>118</v>
      </c>
      <c r="D9" s="10" t="s">
        <v>116</v>
      </c>
      <c r="F9" s="90" t="s">
        <v>66</v>
      </c>
      <c r="H9" s="90" t="s">
        <v>117</v>
      </c>
      <c r="J9" s="342"/>
      <c r="K9" s="41"/>
      <c r="L9" s="50"/>
      <c r="M9" s="41"/>
      <c r="N9" s="40"/>
      <c r="O9" s="41"/>
      <c r="P9" s="40"/>
      <c r="Q9" s="41"/>
      <c r="R9" s="40"/>
      <c r="S9" s="41"/>
      <c r="T9" s="40"/>
      <c r="U9" s="41"/>
    </row>
    <row r="10" spans="1:21" s="9" customFormat="1" ht="30">
      <c r="A10" s="340"/>
      <c r="B10" s="65" t="s">
        <v>119</v>
      </c>
      <c r="D10" s="10" t="s">
        <v>116</v>
      </c>
      <c r="F10" s="90" t="s">
        <v>66</v>
      </c>
      <c r="H10" s="90" t="s">
        <v>117</v>
      </c>
      <c r="J10" s="342"/>
      <c r="K10" s="39"/>
      <c r="L10" s="50"/>
      <c r="M10" s="39"/>
      <c r="N10" s="40"/>
      <c r="O10" s="39"/>
      <c r="P10" s="40"/>
      <c r="Q10" s="39"/>
      <c r="R10" s="40"/>
      <c r="S10" s="39"/>
      <c r="T10" s="40"/>
      <c r="U10" s="39"/>
    </row>
    <row r="11" spans="1:21" s="9" customFormat="1" ht="30">
      <c r="A11" s="340"/>
      <c r="B11" s="65" t="s">
        <v>120</v>
      </c>
      <c r="D11" s="10" t="s">
        <v>116</v>
      </c>
      <c r="F11" s="90" t="s">
        <v>66</v>
      </c>
      <c r="H11" s="90" t="s">
        <v>117</v>
      </c>
      <c r="J11" s="342"/>
      <c r="K11" s="18"/>
      <c r="L11" s="50"/>
      <c r="M11" s="18"/>
      <c r="N11" s="40"/>
      <c r="O11" s="18"/>
      <c r="P11" s="40"/>
      <c r="Q11" s="18"/>
      <c r="R11" s="40"/>
      <c r="S11" s="18"/>
      <c r="T11" s="40"/>
      <c r="U11" s="18"/>
    </row>
    <row r="12" spans="1:21" s="244" customFormat="1" ht="30">
      <c r="A12" s="340"/>
      <c r="B12" s="65" t="s">
        <v>121</v>
      </c>
      <c r="D12" s="10" t="s">
        <v>116</v>
      </c>
      <c r="E12" s="9"/>
      <c r="F12" s="90" t="s">
        <v>66</v>
      </c>
      <c r="H12" s="90" t="s">
        <v>117</v>
      </c>
      <c r="I12" s="9"/>
      <c r="J12" s="342"/>
      <c r="K12" s="18"/>
      <c r="L12" s="50"/>
      <c r="M12" s="18"/>
      <c r="N12" s="40"/>
      <c r="O12" s="18"/>
      <c r="P12" s="40"/>
      <c r="Q12" s="18"/>
      <c r="R12" s="40"/>
      <c r="S12" s="18"/>
      <c r="T12" s="40"/>
      <c r="U12" s="18"/>
    </row>
    <row r="13" spans="1:21" s="244" customFormat="1" ht="30">
      <c r="A13" s="340"/>
      <c r="B13" s="65" t="s">
        <v>122</v>
      </c>
      <c r="D13" s="10" t="s">
        <v>116</v>
      </c>
      <c r="E13" s="9"/>
      <c r="F13" s="90" t="s">
        <v>66</v>
      </c>
      <c r="H13" s="90" t="s">
        <v>117</v>
      </c>
      <c r="I13" s="9"/>
      <c r="J13" s="343"/>
      <c r="K13" s="18"/>
      <c r="L13" s="50"/>
      <c r="M13" s="18"/>
      <c r="N13" s="40"/>
      <c r="O13" s="18"/>
      <c r="P13" s="40"/>
      <c r="Q13" s="18"/>
      <c r="R13" s="40"/>
      <c r="S13" s="18"/>
      <c r="T13" s="40"/>
      <c r="U13" s="18"/>
    </row>
    <row r="14" spans="1:21" s="244" customFormat="1" ht="15.95" customHeight="1">
      <c r="A14" s="249"/>
      <c r="B14" s="65"/>
      <c r="N14" s="9"/>
      <c r="P14" s="9"/>
      <c r="R14" s="9"/>
      <c r="T14" s="9"/>
    </row>
    <row r="15" spans="1:21" s="244" customFormat="1">
      <c r="A15" s="339" t="s">
        <v>123</v>
      </c>
      <c r="B15" s="64" t="s">
        <v>114</v>
      </c>
      <c r="C15" s="9"/>
      <c r="D15" s="28"/>
      <c r="E15" s="9"/>
      <c r="F15" s="28"/>
      <c r="G15" s="9"/>
      <c r="H15" s="28"/>
      <c r="I15" s="9"/>
      <c r="J15" s="9"/>
      <c r="N15" s="9"/>
      <c r="P15" s="9"/>
      <c r="R15" s="9"/>
      <c r="T15" s="9"/>
    </row>
    <row r="16" spans="1:21" s="244" customFormat="1" ht="30">
      <c r="A16" s="340"/>
      <c r="B16" s="65" t="s">
        <v>115</v>
      </c>
      <c r="C16" s="9"/>
      <c r="D16" s="10" t="s">
        <v>116</v>
      </c>
      <c r="E16" s="9"/>
      <c r="F16" s="90" t="s">
        <v>66</v>
      </c>
      <c r="G16" s="9"/>
      <c r="H16" s="90" t="s">
        <v>117</v>
      </c>
      <c r="I16" s="9"/>
      <c r="J16" s="341"/>
      <c r="L16" s="50"/>
      <c r="N16" s="40"/>
      <c r="P16" s="40"/>
      <c r="R16" s="40"/>
      <c r="T16" s="40"/>
    </row>
    <row r="17" spans="1:20" s="244" customFormat="1" ht="30">
      <c r="A17" s="340"/>
      <c r="B17" s="65" t="s">
        <v>118</v>
      </c>
      <c r="C17" s="9"/>
      <c r="D17" s="10" t="s">
        <v>116</v>
      </c>
      <c r="E17" s="9"/>
      <c r="F17" s="90" t="s">
        <v>66</v>
      </c>
      <c r="G17" s="9"/>
      <c r="H17" s="90" t="s">
        <v>117</v>
      </c>
      <c r="I17" s="9"/>
      <c r="J17" s="342"/>
      <c r="L17" s="50"/>
      <c r="N17" s="40"/>
      <c r="P17" s="40"/>
      <c r="R17" s="40"/>
      <c r="T17" s="40"/>
    </row>
    <row r="18" spans="1:20" s="244" customFormat="1" ht="30">
      <c r="A18" s="340"/>
      <c r="B18" s="65" t="s">
        <v>119</v>
      </c>
      <c r="C18" s="9"/>
      <c r="D18" s="10" t="s">
        <v>116</v>
      </c>
      <c r="E18" s="9"/>
      <c r="F18" s="90" t="s">
        <v>66</v>
      </c>
      <c r="G18" s="9"/>
      <c r="H18" s="90" t="s">
        <v>117</v>
      </c>
      <c r="I18" s="9"/>
      <c r="J18" s="342"/>
      <c r="L18" s="50"/>
      <c r="N18" s="40"/>
      <c r="P18" s="40"/>
      <c r="R18" s="40"/>
      <c r="T18" s="40"/>
    </row>
    <row r="19" spans="1:20" s="244" customFormat="1" ht="30">
      <c r="A19" s="340"/>
      <c r="B19" s="65" t="s">
        <v>120</v>
      </c>
      <c r="C19" s="9"/>
      <c r="D19" s="10" t="s">
        <v>116</v>
      </c>
      <c r="E19" s="9"/>
      <c r="F19" s="90" t="s">
        <v>66</v>
      </c>
      <c r="G19" s="9"/>
      <c r="H19" s="90" t="s">
        <v>117</v>
      </c>
      <c r="I19" s="9"/>
      <c r="J19" s="342"/>
      <c r="L19" s="50"/>
      <c r="N19" s="40"/>
      <c r="P19" s="40"/>
      <c r="R19" s="40"/>
      <c r="T19" s="40"/>
    </row>
    <row r="20" spans="1:20" s="244" customFormat="1" ht="30">
      <c r="A20" s="340"/>
      <c r="B20" s="65" t="s">
        <v>121</v>
      </c>
      <c r="D20" s="10" t="s">
        <v>116</v>
      </c>
      <c r="E20" s="9"/>
      <c r="F20" s="90" t="s">
        <v>66</v>
      </c>
      <c r="H20" s="90" t="s">
        <v>117</v>
      </c>
      <c r="I20" s="9"/>
      <c r="J20" s="342"/>
      <c r="L20" s="50"/>
      <c r="N20" s="40"/>
      <c r="P20" s="40"/>
      <c r="R20" s="40"/>
      <c r="T20" s="40"/>
    </row>
    <row r="21" spans="1:20" s="244" customFormat="1" ht="30">
      <c r="A21" s="340"/>
      <c r="B21" s="65" t="s">
        <v>122</v>
      </c>
      <c r="D21" s="10" t="s">
        <v>116</v>
      </c>
      <c r="E21" s="9"/>
      <c r="F21" s="90" t="s">
        <v>66</v>
      </c>
      <c r="H21" s="90" t="s">
        <v>117</v>
      </c>
      <c r="I21" s="9"/>
      <c r="J21" s="343"/>
      <c r="L21" s="50"/>
      <c r="N21" s="40"/>
      <c r="P21" s="40"/>
      <c r="R21" s="40"/>
      <c r="T21" s="40"/>
    </row>
    <row r="22" spans="1:20" s="244" customFormat="1">
      <c r="A22" s="249"/>
    </row>
    <row r="23" spans="1:20" s="243" customFormat="1">
      <c r="A23" s="245"/>
    </row>
  </sheetData>
  <mergeCells count="4">
    <mergeCell ref="A7:A13"/>
    <mergeCell ref="A15:A21"/>
    <mergeCell ref="J8:J13"/>
    <mergeCell ref="J16:J21"/>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1490-486C-914B-9030-0926582A846F}">
  <sheetPr codeName="Sheet30"/>
  <dimension ref="A1:U13"/>
  <sheetViews>
    <sheetView zoomScale="70" zoomScaleNormal="70" workbookViewId="0">
      <selection activeCell="N25" sqref="N25"/>
    </sheetView>
  </sheetViews>
  <sheetFormatPr defaultColWidth="10.5" defaultRowHeight="15.95"/>
  <cols>
    <col min="1" max="1" width="14.375" style="241" customWidth="1"/>
    <col min="2" max="2" width="42.375" style="241" customWidth="1"/>
    <col min="3" max="3" width="3" style="241" customWidth="1"/>
    <col min="4" max="4" width="24" style="241" customWidth="1"/>
    <col min="5" max="5" width="3" style="241" customWidth="1"/>
    <col min="6" max="6" width="22.375" style="241" customWidth="1"/>
    <col min="7" max="7" width="3" style="241" customWidth="1"/>
    <col min="8" max="8" width="22.37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587</v>
      </c>
    </row>
    <row r="3" spans="1:21" s="41" customFormat="1" ht="105">
      <c r="A3" s="277" t="s">
        <v>588</v>
      </c>
      <c r="B3" s="58" t="s">
        <v>589</v>
      </c>
      <c r="D3" s="10" t="s">
        <v>102</v>
      </c>
      <c r="F3" s="59"/>
      <c r="H3" s="59"/>
      <c r="J3" s="50"/>
      <c r="L3" s="50"/>
      <c r="N3" s="40"/>
      <c r="P3" s="40"/>
      <c r="R3" s="40"/>
      <c r="T3" s="40"/>
    </row>
    <row r="4" spans="1:21" s="39" customFormat="1" ht="18">
      <c r="A4" s="57"/>
      <c r="B4" s="48"/>
      <c r="D4" s="48"/>
      <c r="F4" s="48"/>
      <c r="H4" s="48"/>
      <c r="J4" s="49"/>
      <c r="L4" s="41"/>
      <c r="N4" s="49"/>
    </row>
    <row r="5" spans="1:21" s="54" customFormat="1" ht="75.95">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41" customFormat="1" ht="45">
      <c r="A7" s="277" t="s">
        <v>127</v>
      </c>
      <c r="B7" s="58" t="s">
        <v>590</v>
      </c>
      <c r="D7" s="10" t="s">
        <v>129</v>
      </c>
      <c r="F7" s="59"/>
      <c r="H7" s="59"/>
      <c r="J7" s="50"/>
      <c r="L7" s="50"/>
      <c r="N7" s="40"/>
      <c r="O7" s="39"/>
      <c r="P7" s="40"/>
      <c r="Q7" s="39"/>
      <c r="R7" s="40"/>
      <c r="S7" s="39"/>
      <c r="T7" s="40"/>
    </row>
    <row r="8" spans="1:21" s="39" customFormat="1" ht="18">
      <c r="A8" s="57"/>
      <c r="B8" s="48"/>
      <c r="D8" s="48"/>
      <c r="F8" s="48"/>
      <c r="H8" s="48"/>
      <c r="J8" s="49"/>
      <c r="N8" s="49"/>
      <c r="P8" s="49"/>
      <c r="R8" s="49"/>
      <c r="T8" s="49"/>
    </row>
    <row r="9" spans="1:21" s="9" customFormat="1" ht="18">
      <c r="A9" s="14"/>
      <c r="B9" s="64" t="s">
        <v>114</v>
      </c>
      <c r="D9" s="28"/>
      <c r="F9" s="28"/>
      <c r="G9" s="39"/>
      <c r="H9" s="28"/>
      <c r="I9" s="39"/>
      <c r="K9" s="39"/>
      <c r="L9" s="41"/>
      <c r="M9" s="39"/>
      <c r="O9" s="39"/>
      <c r="Q9" s="39"/>
      <c r="S9" s="39"/>
      <c r="U9" s="39"/>
    </row>
    <row r="10" spans="1:21" s="9" customFormat="1" ht="30">
      <c r="A10" s="14"/>
      <c r="B10" s="25" t="s">
        <v>591</v>
      </c>
      <c r="D10" s="10" t="s">
        <v>116</v>
      </c>
      <c r="F10" s="10" t="str">
        <f>IF(D10=[2]Lists!$K$4,"&lt; Input URL to data source &gt;",IF(D10=[2]Lists!$K$5,"&lt; Reference section in EITI Report or URL &gt;",IF(D10=[2]Lists!$K$6,"&lt; Reference evidence of non-applicability &gt;","")))</f>
        <v/>
      </c>
      <c r="G10" s="41"/>
      <c r="H10" s="10" t="str">
        <f>IF(F10=[2]Lists!$K$4,"&lt; Input URL to data source &gt;",IF(F10=[2]Lists!$K$5,"&lt; Reference section in EITI Report or URL &gt;",IF(F10=[2]Lists!$K$6,"&lt; Reference evidence of non-applicability &gt;","")))</f>
        <v/>
      </c>
      <c r="I10" s="41"/>
      <c r="J10" s="341"/>
      <c r="K10" s="41"/>
      <c r="L10" s="50"/>
      <c r="M10" s="41"/>
      <c r="N10" s="40"/>
      <c r="O10" s="41"/>
      <c r="P10" s="40"/>
      <c r="Q10" s="41"/>
      <c r="R10" s="40"/>
      <c r="S10" s="41"/>
      <c r="T10" s="40"/>
      <c r="U10" s="41"/>
    </row>
    <row r="11" spans="1:21" s="9" customFormat="1" ht="60">
      <c r="A11" s="14"/>
      <c r="B11" s="25" t="s">
        <v>592</v>
      </c>
      <c r="D11" s="10" t="s">
        <v>116</v>
      </c>
      <c r="F11" s="10" t="str">
        <f>IF(D11=[2]Lists!$K$4,"&lt; Input URL to data source &gt;",IF(D11=[2]Lists!$K$5,"&lt; Reference section in EITI Report or URL &gt;",IF(D11=[2]Lists!$K$6,"&lt; Reference evidence of non-applicability &gt;","")))</f>
        <v/>
      </c>
      <c r="G11" s="39"/>
      <c r="H11" s="10" t="str">
        <f>IF(F11=[2]Lists!$K$4,"&lt; Input URL to data source &gt;",IF(F11=[2]Lists!$K$5,"&lt; Reference section in EITI Report or URL &gt;",IF(F11=[2]Lists!$K$6,"&lt; Reference evidence of non-applicability &gt;","")))</f>
        <v/>
      </c>
      <c r="I11" s="39"/>
      <c r="J11" s="342"/>
      <c r="K11" s="39"/>
      <c r="L11" s="50"/>
      <c r="M11" s="39"/>
      <c r="N11" s="40"/>
      <c r="O11" s="39"/>
      <c r="P11" s="40"/>
      <c r="Q11" s="39"/>
      <c r="R11" s="40"/>
      <c r="S11" s="39"/>
      <c r="T11" s="40"/>
      <c r="U11" s="39"/>
    </row>
    <row r="12" spans="1:21" s="9" customFormat="1" ht="30">
      <c r="A12" s="14"/>
      <c r="B12" s="25" t="s">
        <v>593</v>
      </c>
      <c r="D12" s="10" t="s">
        <v>116</v>
      </c>
      <c r="F12" s="10" t="str">
        <f>IF(D12=[2]Lists!$K$4,"&lt; Input URL to data source &gt;",IF(D12=[2]Lists!$K$5,"&lt; Reference section in EITI Report or URL &gt;",IF(D12=[2]Lists!$K$6,"&lt; Reference evidence of non-applicability &gt;","")))</f>
        <v/>
      </c>
      <c r="G12" s="41"/>
      <c r="H12" s="10" t="str">
        <f>IF(F12=[2]Lists!$K$4,"&lt; Input URL to data source &gt;",IF(F12=[2]Lists!$K$5,"&lt; Reference section in EITI Report or URL &gt;",IF(F12=[2]Lists!$K$6,"&lt; Reference evidence of non-applicability &gt;","")))</f>
        <v/>
      </c>
      <c r="I12" s="41"/>
      <c r="J12" s="343"/>
      <c r="K12" s="41"/>
      <c r="L12" s="50"/>
      <c r="M12" s="41"/>
      <c r="N12" s="40"/>
      <c r="O12" s="41"/>
      <c r="P12" s="40"/>
      <c r="Q12" s="41"/>
      <c r="R12" s="40"/>
      <c r="S12" s="41"/>
      <c r="T12" s="40"/>
      <c r="U12" s="41"/>
    </row>
    <row r="13" spans="1:21" s="243" customFormat="1">
      <c r="A13" s="242"/>
    </row>
  </sheetData>
  <mergeCells count="1">
    <mergeCell ref="J10:J12"/>
  </mergeCells>
  <pageMargins left="0.7" right="0.7" top="0.75" bottom="0.75" header="0.3" footer="0.3"/>
  <pageSetup paperSize="8"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0701-92D3-BE4C-841F-0776CCF83960}">
  <sheetPr codeName="Sheet4"/>
  <dimension ref="A1:U57"/>
  <sheetViews>
    <sheetView zoomScale="55" zoomScaleNormal="55" workbookViewId="0">
      <selection activeCell="N32" sqref="N32"/>
    </sheetView>
  </sheetViews>
  <sheetFormatPr defaultColWidth="10.5" defaultRowHeight="15.95"/>
  <cols>
    <col min="1" max="1" width="13" style="246" customWidth="1"/>
    <col min="2" max="2" width="69" style="252" customWidth="1"/>
    <col min="3" max="3" width="3.5" style="241" customWidth="1"/>
    <col min="4" max="4" width="29" style="241" customWidth="1"/>
    <col min="5" max="5" width="3.5" style="241" customWidth="1"/>
    <col min="6" max="6" width="20.5" style="241" customWidth="1"/>
    <col min="7" max="7" width="3.5" style="241" customWidth="1"/>
    <col min="8" max="8" width="20.5" style="241" customWidth="1"/>
    <col min="9" max="9" width="3.5" style="241" customWidth="1"/>
    <col min="10" max="10" width="44" style="241" customWidth="1"/>
    <col min="11" max="11" width="3" style="241" customWidth="1"/>
    <col min="12" max="12" width="36.125" style="241" customWidth="1"/>
    <col min="13" max="13" width="4.125"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54" t="s">
        <v>124</v>
      </c>
    </row>
    <row r="3" spans="1:21" s="41" customFormat="1" ht="75">
      <c r="A3" s="277" t="s">
        <v>125</v>
      </c>
      <c r="B3" s="302" t="s">
        <v>126</v>
      </c>
      <c r="D3" s="10" t="s">
        <v>102</v>
      </c>
      <c r="F3" s="59"/>
      <c r="H3" s="59"/>
      <c r="J3" s="50"/>
      <c r="L3" s="50"/>
      <c r="N3" s="40"/>
      <c r="P3" s="40"/>
      <c r="R3" s="40"/>
      <c r="T3" s="40"/>
    </row>
    <row r="4" spans="1:21" s="39" customFormat="1" ht="18">
      <c r="A4" s="69"/>
      <c r="B4" s="48"/>
      <c r="D4" s="48"/>
      <c r="F4" s="48"/>
      <c r="H4" s="48"/>
      <c r="J4" s="49"/>
      <c r="L4" s="41"/>
      <c r="M4" s="41"/>
      <c r="N4" s="49"/>
      <c r="P4" s="49"/>
      <c r="R4" s="49"/>
      <c r="T4" s="49"/>
    </row>
    <row r="5" spans="1:21" s="46" customFormat="1" ht="75.95">
      <c r="A5" s="83"/>
      <c r="B5" s="84" t="s">
        <v>103</v>
      </c>
      <c r="D5" s="84" t="s">
        <v>104</v>
      </c>
      <c r="F5" s="84" t="s">
        <v>105</v>
      </c>
      <c r="H5" s="84" t="s">
        <v>106</v>
      </c>
      <c r="I5" s="54"/>
      <c r="J5" s="47" t="s">
        <v>107</v>
      </c>
      <c r="L5" s="47" t="s">
        <v>108</v>
      </c>
      <c r="N5" s="47" t="s">
        <v>109</v>
      </c>
      <c r="P5" s="47" t="s">
        <v>110</v>
      </c>
      <c r="R5" s="47" t="s">
        <v>111</v>
      </c>
      <c r="T5" s="47" t="s">
        <v>112</v>
      </c>
    </row>
    <row r="6" spans="1:21" s="39" customFormat="1" ht="18">
      <c r="A6" s="69"/>
      <c r="B6" s="48"/>
      <c r="D6" s="48"/>
      <c r="F6" s="48"/>
      <c r="H6" s="48"/>
      <c r="J6" s="49"/>
      <c r="N6" s="49"/>
      <c r="P6" s="49"/>
      <c r="R6" s="49"/>
      <c r="T6" s="49"/>
    </row>
    <row r="7" spans="1:21" s="41" customFormat="1" ht="45">
      <c r="A7" s="277" t="s">
        <v>127</v>
      </c>
      <c r="B7" s="58" t="s">
        <v>128</v>
      </c>
      <c r="D7" s="10" t="s">
        <v>129</v>
      </c>
      <c r="F7" s="59"/>
      <c r="H7" s="59"/>
      <c r="J7" s="50"/>
      <c r="L7" s="50"/>
      <c r="M7" s="18"/>
      <c r="N7" s="40"/>
      <c r="P7" s="40"/>
    </row>
    <row r="8" spans="1:21" s="39" customFormat="1" ht="18">
      <c r="A8" s="69"/>
      <c r="B8" s="48"/>
      <c r="D8" s="48"/>
      <c r="F8" s="48"/>
      <c r="H8" s="48"/>
      <c r="J8" s="49"/>
      <c r="N8" s="49"/>
      <c r="P8" s="49"/>
    </row>
    <row r="9" spans="1:21" s="18" customFormat="1" ht="18">
      <c r="A9" s="344" t="s">
        <v>113</v>
      </c>
      <c r="B9" s="85" t="s">
        <v>114</v>
      </c>
      <c r="D9" s="28"/>
      <c r="F9" s="28"/>
      <c r="H9" s="28"/>
      <c r="L9" s="41"/>
      <c r="M9" s="41"/>
      <c r="N9" s="40"/>
      <c r="O9" s="39"/>
      <c r="P9" s="40"/>
      <c r="Q9" s="39"/>
      <c r="R9" s="40"/>
      <c r="S9" s="39"/>
      <c r="T9" s="40"/>
    </row>
    <row r="10" spans="1:21" s="18" customFormat="1" ht="18">
      <c r="A10" s="344"/>
      <c r="B10" s="86" t="s">
        <v>130</v>
      </c>
      <c r="D10" s="10" t="s">
        <v>82</v>
      </c>
      <c r="F10" s="10"/>
      <c r="H10" s="10"/>
      <c r="J10" s="346"/>
      <c r="K10" s="39"/>
      <c r="L10" s="50"/>
      <c r="M10" s="39"/>
      <c r="N10" s="40"/>
      <c r="O10" s="39"/>
      <c r="P10" s="40"/>
      <c r="Q10" s="39"/>
      <c r="R10" s="40"/>
      <c r="S10" s="39"/>
      <c r="T10" s="40"/>
      <c r="U10" s="39"/>
    </row>
    <row r="11" spans="1:21" s="18" customFormat="1" ht="30">
      <c r="A11" s="345"/>
      <c r="B11" s="85" t="s">
        <v>131</v>
      </c>
      <c r="D11" s="10" t="s">
        <v>132</v>
      </c>
      <c r="F11" s="90" t="s">
        <v>66</v>
      </c>
      <c r="H11" s="90" t="s">
        <v>117</v>
      </c>
      <c r="J11" s="347"/>
      <c r="K11" s="41"/>
      <c r="L11" s="50"/>
      <c r="N11" s="40"/>
      <c r="O11" s="41"/>
      <c r="P11" s="40"/>
      <c r="Q11" s="41"/>
      <c r="R11" s="40"/>
      <c r="S11" s="41"/>
      <c r="T11" s="40"/>
      <c r="U11" s="41"/>
    </row>
    <row r="12" spans="1:21" s="18" customFormat="1" ht="30">
      <c r="A12" s="345"/>
      <c r="B12" s="85" t="s">
        <v>133</v>
      </c>
      <c r="D12" s="10" t="s">
        <v>116</v>
      </c>
      <c r="F12" s="90" t="s">
        <v>66</v>
      </c>
      <c r="H12" s="90" t="s">
        <v>117</v>
      </c>
      <c r="J12" s="347"/>
      <c r="K12" s="39"/>
      <c r="L12" s="50"/>
      <c r="N12" s="40"/>
      <c r="O12" s="39"/>
      <c r="P12" s="40"/>
      <c r="Q12" s="39"/>
      <c r="R12" s="40"/>
      <c r="S12" s="39"/>
      <c r="T12" s="40"/>
      <c r="U12" s="39"/>
    </row>
    <row r="13" spans="1:21" s="18" customFormat="1" ht="30">
      <c r="A13" s="345"/>
      <c r="B13" s="87" t="s">
        <v>134</v>
      </c>
      <c r="D13" s="10" t="s">
        <v>116</v>
      </c>
      <c r="F13" s="90" t="s">
        <v>66</v>
      </c>
      <c r="H13" s="90" t="s">
        <v>117</v>
      </c>
      <c r="J13" s="347"/>
      <c r="L13" s="50"/>
      <c r="N13" s="40"/>
      <c r="P13" s="40"/>
      <c r="R13" s="40"/>
      <c r="T13" s="40"/>
    </row>
    <row r="14" spans="1:21" s="18" customFormat="1" ht="30">
      <c r="A14" s="345"/>
      <c r="B14" s="88" t="s">
        <v>135</v>
      </c>
      <c r="D14" s="10" t="s">
        <v>82</v>
      </c>
      <c r="F14" s="90" t="s">
        <v>66</v>
      </c>
      <c r="H14" s="90" t="s">
        <v>117</v>
      </c>
      <c r="J14" s="347"/>
      <c r="L14" s="50"/>
      <c r="M14" s="244"/>
      <c r="N14" s="40"/>
      <c r="P14" s="40"/>
      <c r="R14" s="40"/>
      <c r="T14" s="40"/>
    </row>
    <row r="15" spans="1:21" s="18" customFormat="1" ht="30">
      <c r="A15" s="345"/>
      <c r="B15" s="87" t="s">
        <v>136</v>
      </c>
      <c r="D15" s="10" t="s">
        <v>132</v>
      </c>
      <c r="F15" s="90" t="s">
        <v>66</v>
      </c>
      <c r="H15" s="90" t="s">
        <v>117</v>
      </c>
      <c r="J15" s="347"/>
      <c r="L15" s="50"/>
      <c r="M15" s="244"/>
      <c r="N15" s="40"/>
      <c r="P15" s="40"/>
      <c r="R15" s="40"/>
      <c r="T15" s="40"/>
    </row>
    <row r="16" spans="1:21" s="18" customFormat="1" ht="30">
      <c r="A16" s="345"/>
      <c r="B16" s="85" t="s">
        <v>137</v>
      </c>
      <c r="D16" s="10" t="s">
        <v>116</v>
      </c>
      <c r="F16" s="90" t="s">
        <v>66</v>
      </c>
      <c r="H16" s="90" t="s">
        <v>117</v>
      </c>
      <c r="J16" s="347"/>
      <c r="K16" s="244"/>
      <c r="L16" s="50"/>
      <c r="M16" s="244"/>
      <c r="N16" s="40"/>
      <c r="O16" s="244"/>
      <c r="P16" s="40"/>
      <c r="Q16" s="244"/>
      <c r="R16" s="40"/>
      <c r="S16" s="244"/>
      <c r="T16" s="40"/>
      <c r="U16" s="244"/>
    </row>
    <row r="17" spans="1:21" s="18" customFormat="1" ht="30">
      <c r="A17" s="345"/>
      <c r="B17" s="85" t="s">
        <v>133</v>
      </c>
      <c r="D17" s="10" t="s">
        <v>116</v>
      </c>
      <c r="F17" s="90" t="s">
        <v>66</v>
      </c>
      <c r="H17" s="90" t="s">
        <v>117</v>
      </c>
      <c r="J17" s="347"/>
      <c r="K17" s="244"/>
      <c r="L17" s="50"/>
      <c r="M17" s="244"/>
      <c r="N17" s="40"/>
      <c r="O17" s="244"/>
      <c r="P17" s="40"/>
      <c r="Q17" s="244"/>
      <c r="R17" s="40"/>
      <c r="S17" s="244"/>
      <c r="T17" s="40"/>
      <c r="U17" s="244"/>
    </row>
    <row r="18" spans="1:21" s="18" customFormat="1" ht="30">
      <c r="A18" s="345"/>
      <c r="B18" s="87" t="s">
        <v>138</v>
      </c>
      <c r="D18" s="10" t="s">
        <v>116</v>
      </c>
      <c r="F18" s="90" t="s">
        <v>66</v>
      </c>
      <c r="H18" s="90" t="s">
        <v>117</v>
      </c>
      <c r="J18" s="347"/>
      <c r="K18" s="244"/>
      <c r="L18" s="50"/>
      <c r="M18" s="244"/>
      <c r="N18" s="40"/>
      <c r="O18" s="244"/>
      <c r="P18" s="40"/>
      <c r="Q18" s="244"/>
      <c r="R18" s="40"/>
      <c r="S18" s="244"/>
      <c r="T18" s="40"/>
      <c r="U18" s="244"/>
    </row>
    <row r="19" spans="1:21" s="18" customFormat="1" ht="30">
      <c r="A19" s="345"/>
      <c r="B19" s="85" t="s">
        <v>139</v>
      </c>
      <c r="D19" s="10" t="s">
        <v>116</v>
      </c>
      <c r="F19" s="90" t="s">
        <v>66</v>
      </c>
      <c r="H19" s="90" t="s">
        <v>117</v>
      </c>
      <c r="J19" s="348"/>
      <c r="K19" s="244"/>
      <c r="L19" s="50"/>
      <c r="M19" s="244"/>
      <c r="N19" s="40"/>
      <c r="O19" s="244"/>
      <c r="P19" s="40"/>
      <c r="Q19" s="244"/>
      <c r="R19" s="40"/>
      <c r="S19" s="244"/>
      <c r="T19" s="40"/>
      <c r="U19" s="244"/>
    </row>
    <row r="20" spans="1:21" s="255" customFormat="1" ht="156" customHeight="1">
      <c r="A20" s="256"/>
      <c r="B20" s="255" t="s">
        <v>140</v>
      </c>
      <c r="K20" s="244"/>
      <c r="L20" s="244"/>
      <c r="M20" s="244"/>
      <c r="N20" s="9"/>
      <c r="O20" s="244"/>
      <c r="P20" s="9"/>
      <c r="Q20" s="244"/>
      <c r="R20" s="9"/>
      <c r="S20" s="244"/>
      <c r="T20" s="9"/>
      <c r="U20" s="244"/>
    </row>
    <row r="21" spans="1:21" s="255" customFormat="1">
      <c r="A21" s="344" t="s">
        <v>123</v>
      </c>
      <c r="B21" s="85" t="s">
        <v>114</v>
      </c>
      <c r="C21" s="18"/>
      <c r="D21" s="28"/>
      <c r="E21" s="18"/>
      <c r="F21" s="28"/>
      <c r="G21" s="18"/>
      <c r="H21" s="28"/>
      <c r="I21" s="18"/>
      <c r="J21" s="38"/>
      <c r="K21" s="244"/>
      <c r="L21" s="50"/>
      <c r="M21" s="244"/>
      <c r="N21" s="40"/>
      <c r="O21" s="244"/>
      <c r="P21" s="40"/>
      <c r="Q21" s="244"/>
      <c r="R21" s="40"/>
      <c r="S21" s="244"/>
      <c r="T21" s="40"/>
      <c r="U21" s="244"/>
    </row>
    <row r="22" spans="1:21" s="255" customFormat="1">
      <c r="A22" s="344"/>
      <c r="B22" s="86" t="s">
        <v>130</v>
      </c>
      <c r="C22" s="18"/>
      <c r="D22" s="10" t="s">
        <v>82</v>
      </c>
      <c r="E22" s="18"/>
      <c r="F22" s="10"/>
      <c r="G22" s="18"/>
      <c r="H22" s="10"/>
      <c r="I22" s="18"/>
      <c r="J22" s="38"/>
      <c r="K22" s="244"/>
      <c r="L22" s="50"/>
      <c r="M22" s="244"/>
      <c r="N22" s="40"/>
      <c r="O22" s="244"/>
      <c r="P22" s="40"/>
      <c r="Q22" s="244"/>
      <c r="R22" s="40"/>
      <c r="S22" s="244"/>
      <c r="T22" s="40"/>
      <c r="U22" s="244"/>
    </row>
    <row r="23" spans="1:21" s="255" customFormat="1" ht="30">
      <c r="A23" s="345"/>
      <c r="B23" s="85" t="s">
        <v>131</v>
      </c>
      <c r="C23" s="18"/>
      <c r="D23" s="10" t="s">
        <v>132</v>
      </c>
      <c r="E23" s="18"/>
      <c r="F23" s="90" t="s">
        <v>66</v>
      </c>
      <c r="G23" s="18"/>
      <c r="H23" s="90" t="s">
        <v>117</v>
      </c>
      <c r="I23" s="18"/>
      <c r="J23" s="38"/>
      <c r="K23" s="244"/>
      <c r="L23" s="50"/>
      <c r="M23" s="250"/>
      <c r="N23" s="40"/>
      <c r="O23" s="244"/>
      <c r="P23" s="40"/>
      <c r="Q23" s="244"/>
      <c r="R23" s="40"/>
      <c r="S23" s="244"/>
      <c r="T23" s="40"/>
      <c r="U23" s="244"/>
    </row>
    <row r="24" spans="1:21" s="255" customFormat="1" ht="30">
      <c r="A24" s="345"/>
      <c r="B24" s="85" t="s">
        <v>133</v>
      </c>
      <c r="C24" s="18"/>
      <c r="D24" s="10" t="s">
        <v>116</v>
      </c>
      <c r="E24" s="18"/>
      <c r="F24" s="90" t="s">
        <v>66</v>
      </c>
      <c r="G24" s="18"/>
      <c r="H24" s="90" t="s">
        <v>117</v>
      </c>
      <c r="I24" s="18"/>
      <c r="J24" s="38"/>
      <c r="K24" s="244"/>
      <c r="L24" s="50"/>
      <c r="M24" s="241"/>
      <c r="N24" s="40"/>
      <c r="O24" s="244"/>
      <c r="P24" s="40"/>
      <c r="Q24" s="244"/>
      <c r="R24" s="40"/>
      <c r="S24" s="244"/>
      <c r="T24" s="40"/>
      <c r="U24" s="244"/>
    </row>
    <row r="25" spans="1:21" s="255" customFormat="1" ht="30">
      <c r="A25" s="345"/>
      <c r="B25" s="87" t="s">
        <v>134</v>
      </c>
      <c r="C25" s="18"/>
      <c r="D25" s="10" t="s">
        <v>116</v>
      </c>
      <c r="E25" s="18"/>
      <c r="F25" s="90" t="s">
        <v>66</v>
      </c>
      <c r="G25" s="18"/>
      <c r="H25" s="90" t="s">
        <v>117</v>
      </c>
      <c r="I25" s="18"/>
      <c r="J25" s="38"/>
      <c r="K25" s="244"/>
      <c r="L25" s="50"/>
      <c r="M25" s="241"/>
      <c r="N25" s="40"/>
      <c r="O25" s="244"/>
      <c r="P25" s="40"/>
      <c r="Q25" s="244"/>
      <c r="R25" s="40"/>
      <c r="S25" s="244"/>
      <c r="T25" s="40"/>
      <c r="U25" s="244"/>
    </row>
    <row r="26" spans="1:21" s="255" customFormat="1" ht="30">
      <c r="A26" s="345"/>
      <c r="B26" s="88" t="s">
        <v>135</v>
      </c>
      <c r="C26" s="18"/>
      <c r="D26" s="10" t="s">
        <v>82</v>
      </c>
      <c r="E26" s="18"/>
      <c r="F26" s="90" t="s">
        <v>66</v>
      </c>
      <c r="G26" s="18"/>
      <c r="H26" s="90" t="s">
        <v>117</v>
      </c>
      <c r="I26" s="18"/>
      <c r="J26" s="38"/>
      <c r="K26" s="244"/>
      <c r="L26" s="50"/>
      <c r="M26" s="241"/>
      <c r="N26" s="40"/>
      <c r="O26" s="244"/>
      <c r="P26" s="40"/>
      <c r="Q26" s="244"/>
      <c r="R26" s="40"/>
      <c r="S26" s="244"/>
      <c r="T26" s="40"/>
      <c r="U26" s="244"/>
    </row>
    <row r="27" spans="1:21" s="255" customFormat="1" ht="30">
      <c r="A27" s="345"/>
      <c r="B27" s="87" t="s">
        <v>136</v>
      </c>
      <c r="C27" s="18"/>
      <c r="D27" s="10" t="s">
        <v>132</v>
      </c>
      <c r="E27" s="18"/>
      <c r="F27" s="90" t="s">
        <v>66</v>
      </c>
      <c r="G27" s="18"/>
      <c r="H27" s="90" t="s">
        <v>117</v>
      </c>
      <c r="I27" s="18"/>
      <c r="J27" s="38"/>
      <c r="K27" s="244"/>
      <c r="L27" s="50"/>
      <c r="M27" s="241"/>
      <c r="N27" s="40"/>
      <c r="O27" s="244"/>
      <c r="P27" s="40"/>
      <c r="Q27" s="244"/>
      <c r="R27" s="40"/>
      <c r="S27" s="244"/>
      <c r="T27" s="40"/>
      <c r="U27" s="244"/>
    </row>
    <row r="28" spans="1:21" s="255" customFormat="1" ht="30">
      <c r="A28" s="345"/>
      <c r="B28" s="85" t="s">
        <v>137</v>
      </c>
      <c r="C28" s="18"/>
      <c r="D28" s="10" t="s">
        <v>116</v>
      </c>
      <c r="E28" s="18"/>
      <c r="F28" s="90" t="s">
        <v>66</v>
      </c>
      <c r="G28" s="18"/>
      <c r="H28" s="90" t="s">
        <v>117</v>
      </c>
      <c r="I28" s="18"/>
      <c r="J28" s="38"/>
      <c r="K28" s="244"/>
      <c r="L28" s="50"/>
      <c r="M28" s="241"/>
      <c r="N28" s="40"/>
      <c r="O28" s="244"/>
      <c r="P28" s="40"/>
      <c r="Q28" s="244"/>
      <c r="R28" s="40"/>
      <c r="S28" s="244"/>
      <c r="T28" s="40"/>
      <c r="U28" s="244"/>
    </row>
    <row r="29" spans="1:21" s="255" customFormat="1" ht="30">
      <c r="A29" s="345"/>
      <c r="B29" s="85" t="s">
        <v>133</v>
      </c>
      <c r="C29" s="18"/>
      <c r="D29" s="10" t="s">
        <v>116</v>
      </c>
      <c r="E29" s="18"/>
      <c r="F29" s="90" t="s">
        <v>66</v>
      </c>
      <c r="G29" s="18"/>
      <c r="H29" s="90" t="s">
        <v>117</v>
      </c>
      <c r="I29" s="18"/>
      <c r="J29" s="38"/>
      <c r="K29" s="244"/>
      <c r="L29" s="50"/>
      <c r="M29" s="241"/>
      <c r="N29" s="40"/>
      <c r="O29" s="244"/>
      <c r="P29" s="40"/>
      <c r="Q29" s="244"/>
      <c r="R29" s="40"/>
      <c r="S29" s="244"/>
      <c r="T29" s="40"/>
      <c r="U29" s="244"/>
    </row>
    <row r="30" spans="1:21" s="255" customFormat="1" ht="30">
      <c r="A30" s="345"/>
      <c r="B30" s="87" t="s">
        <v>138</v>
      </c>
      <c r="C30" s="18"/>
      <c r="D30" s="10" t="s">
        <v>116</v>
      </c>
      <c r="E30" s="18"/>
      <c r="F30" s="90" t="s">
        <v>66</v>
      </c>
      <c r="G30" s="18"/>
      <c r="H30" s="90" t="s">
        <v>117</v>
      </c>
      <c r="I30" s="18"/>
      <c r="J30" s="38"/>
      <c r="K30" s="244"/>
      <c r="L30" s="50"/>
      <c r="M30" s="241"/>
      <c r="N30" s="40"/>
      <c r="O30" s="244"/>
      <c r="P30" s="40"/>
      <c r="Q30" s="244"/>
      <c r="R30" s="40"/>
      <c r="S30" s="244"/>
      <c r="T30" s="40"/>
      <c r="U30" s="244"/>
    </row>
    <row r="31" spans="1:21" s="255" customFormat="1" ht="30">
      <c r="A31" s="345"/>
      <c r="B31" s="85" t="s">
        <v>139</v>
      </c>
      <c r="C31" s="18"/>
      <c r="D31" s="10" t="s">
        <v>116</v>
      </c>
      <c r="E31" s="18"/>
      <c r="F31" s="90" t="s">
        <v>66</v>
      </c>
      <c r="G31" s="18"/>
      <c r="H31" s="90" t="s">
        <v>117</v>
      </c>
      <c r="I31" s="18"/>
      <c r="J31" s="38"/>
      <c r="K31" s="244"/>
      <c r="L31" s="50"/>
      <c r="M31" s="241"/>
      <c r="N31" s="40"/>
      <c r="O31" s="244"/>
      <c r="P31" s="40"/>
      <c r="Q31" s="244"/>
      <c r="R31" s="40"/>
      <c r="S31" s="244"/>
      <c r="T31" s="40"/>
      <c r="U31" s="244"/>
    </row>
    <row r="32" spans="1:21" s="255" customFormat="1" ht="152.25" customHeight="1">
      <c r="A32" s="256"/>
      <c r="B32" s="255" t="s">
        <v>140</v>
      </c>
      <c r="K32" s="244"/>
      <c r="L32" s="241"/>
      <c r="M32" s="241"/>
      <c r="N32" s="244"/>
      <c r="O32" s="244"/>
      <c r="P32" s="244"/>
      <c r="Q32" s="244"/>
      <c r="R32" s="244"/>
      <c r="S32" s="244"/>
      <c r="T32" s="244"/>
      <c r="U32" s="244"/>
    </row>
    <row r="33" spans="1:13" s="243" customFormat="1">
      <c r="A33" s="245"/>
      <c r="B33" s="253"/>
      <c r="L33" s="241"/>
      <c r="M33" s="241"/>
    </row>
    <row r="34" spans="1:13">
      <c r="A34" s="349"/>
      <c r="B34" s="289"/>
      <c r="C34" s="290"/>
      <c r="D34" s="291"/>
      <c r="E34" s="290"/>
      <c r="F34" s="291"/>
      <c r="G34" s="290"/>
      <c r="H34" s="291"/>
      <c r="I34" s="290"/>
    </row>
    <row r="35" spans="1:13">
      <c r="A35" s="349"/>
      <c r="B35" s="292"/>
      <c r="C35" s="290"/>
      <c r="D35" s="291"/>
      <c r="E35" s="290"/>
      <c r="F35" s="291"/>
      <c r="G35" s="290"/>
      <c r="H35" s="291"/>
      <c r="I35" s="290"/>
    </row>
    <row r="36" spans="1:13">
      <c r="A36" s="350"/>
      <c r="B36" s="289"/>
      <c r="C36" s="290"/>
      <c r="D36" s="291"/>
      <c r="E36" s="290"/>
      <c r="F36" s="293"/>
      <c r="G36" s="290"/>
      <c r="H36" s="293"/>
      <c r="I36" s="290"/>
    </row>
    <row r="37" spans="1:13">
      <c r="A37" s="350"/>
      <c r="B37" s="289"/>
      <c r="C37" s="290"/>
      <c r="D37" s="291"/>
      <c r="E37" s="290"/>
      <c r="F37" s="293"/>
      <c r="G37" s="290"/>
      <c r="H37" s="293"/>
      <c r="I37" s="290"/>
    </row>
    <row r="38" spans="1:13">
      <c r="A38" s="350"/>
      <c r="B38" s="294"/>
      <c r="C38" s="290"/>
      <c r="D38" s="291"/>
      <c r="E38" s="290"/>
      <c r="F38" s="293"/>
      <c r="G38" s="290"/>
      <c r="H38" s="293"/>
      <c r="I38" s="290"/>
    </row>
    <row r="39" spans="1:13">
      <c r="A39" s="350"/>
      <c r="B39" s="295"/>
      <c r="C39" s="290"/>
      <c r="D39" s="291"/>
      <c r="E39" s="290"/>
      <c r="F39" s="293"/>
      <c r="G39" s="290"/>
      <c r="H39" s="293"/>
      <c r="I39" s="290"/>
    </row>
    <row r="40" spans="1:13">
      <c r="A40" s="350"/>
      <c r="B40" s="294"/>
      <c r="C40" s="290"/>
      <c r="D40" s="291"/>
      <c r="E40" s="290"/>
      <c r="F40" s="293"/>
      <c r="G40" s="290"/>
      <c r="H40" s="293"/>
      <c r="I40" s="290"/>
    </row>
    <row r="41" spans="1:13">
      <c r="A41" s="350"/>
      <c r="B41" s="289"/>
      <c r="C41" s="290"/>
      <c r="D41" s="291"/>
      <c r="E41" s="290"/>
      <c r="F41" s="293"/>
      <c r="G41" s="290"/>
      <c r="H41" s="293"/>
      <c r="I41" s="290"/>
    </row>
    <row r="42" spans="1:13">
      <c r="A42" s="350"/>
      <c r="B42" s="289"/>
      <c r="C42" s="290"/>
      <c r="D42" s="291"/>
      <c r="E42" s="290"/>
      <c r="F42" s="293"/>
      <c r="G42" s="290"/>
      <c r="H42" s="293"/>
      <c r="I42" s="290"/>
    </row>
    <row r="43" spans="1:13">
      <c r="A43" s="350"/>
      <c r="B43" s="294"/>
      <c r="C43" s="290"/>
      <c r="D43" s="291"/>
      <c r="E43" s="290"/>
      <c r="F43" s="293"/>
      <c r="G43" s="290"/>
      <c r="H43" s="293"/>
      <c r="I43" s="290"/>
    </row>
    <row r="44" spans="1:13">
      <c r="A44" s="350"/>
      <c r="B44" s="289"/>
      <c r="C44" s="290"/>
      <c r="D44" s="291"/>
      <c r="E44" s="290"/>
      <c r="F44" s="293"/>
      <c r="G44" s="290"/>
      <c r="H44" s="293"/>
      <c r="I44" s="290"/>
    </row>
    <row r="45" spans="1:13" ht="91.5" customHeight="1">
      <c r="A45" s="296"/>
      <c r="B45" s="297"/>
      <c r="C45" s="297"/>
      <c r="D45" s="297"/>
      <c r="E45" s="297"/>
      <c r="F45" s="297"/>
      <c r="G45" s="297"/>
      <c r="H45" s="297"/>
      <c r="I45" s="297"/>
    </row>
    <row r="46" spans="1:13">
      <c r="A46" s="349"/>
      <c r="B46" s="289"/>
      <c r="C46" s="290"/>
      <c r="D46" s="291"/>
      <c r="E46" s="290"/>
      <c r="F46" s="291"/>
      <c r="G46" s="290"/>
      <c r="H46" s="291"/>
      <c r="I46" s="290"/>
    </row>
    <row r="47" spans="1:13">
      <c r="A47" s="349"/>
      <c r="B47" s="292"/>
      <c r="C47" s="290"/>
      <c r="D47" s="291"/>
      <c r="E47" s="290"/>
      <c r="F47" s="291"/>
      <c r="G47" s="290"/>
      <c r="H47" s="291"/>
      <c r="I47" s="290"/>
    </row>
    <row r="48" spans="1:13">
      <c r="A48" s="350"/>
      <c r="B48" s="289"/>
      <c r="C48" s="290"/>
      <c r="D48" s="291"/>
      <c r="E48" s="290"/>
      <c r="F48" s="293"/>
      <c r="G48" s="290"/>
      <c r="H48" s="293"/>
      <c r="I48" s="290"/>
    </row>
    <row r="49" spans="1:9">
      <c r="A49" s="350"/>
      <c r="B49" s="289"/>
      <c r="C49" s="290"/>
      <c r="D49" s="291"/>
      <c r="E49" s="290"/>
      <c r="F49" s="293"/>
      <c r="G49" s="290"/>
      <c r="H49" s="293"/>
      <c r="I49" s="290"/>
    </row>
    <row r="50" spans="1:9">
      <c r="A50" s="350"/>
      <c r="B50" s="294"/>
      <c r="C50" s="290"/>
      <c r="D50" s="291"/>
      <c r="E50" s="290"/>
      <c r="F50" s="293"/>
      <c r="G50" s="290"/>
      <c r="H50" s="293"/>
      <c r="I50" s="290"/>
    </row>
    <row r="51" spans="1:9">
      <c r="A51" s="350"/>
      <c r="B51" s="295"/>
      <c r="C51" s="290"/>
      <c r="D51" s="291"/>
      <c r="E51" s="290"/>
      <c r="F51" s="293"/>
      <c r="G51" s="290"/>
      <c r="H51" s="293"/>
      <c r="I51" s="290"/>
    </row>
    <row r="52" spans="1:9">
      <c r="A52" s="350"/>
      <c r="B52" s="294"/>
      <c r="C52" s="290"/>
      <c r="D52" s="291"/>
      <c r="E52" s="290"/>
      <c r="F52" s="293"/>
      <c r="G52" s="290"/>
      <c r="H52" s="293"/>
      <c r="I52" s="290"/>
    </row>
    <row r="53" spans="1:9">
      <c r="A53" s="350"/>
      <c r="B53" s="289"/>
      <c r="C53" s="290"/>
      <c r="D53" s="291"/>
      <c r="E53" s="290"/>
      <c r="F53" s="293"/>
      <c r="G53" s="290"/>
      <c r="H53" s="293"/>
      <c r="I53" s="290"/>
    </row>
    <row r="54" spans="1:9">
      <c r="A54" s="350"/>
      <c r="B54" s="289"/>
      <c r="C54" s="290"/>
      <c r="D54" s="291"/>
      <c r="E54" s="290"/>
      <c r="F54" s="293"/>
      <c r="G54" s="290"/>
      <c r="H54" s="293"/>
      <c r="I54" s="290"/>
    </row>
    <row r="55" spans="1:9">
      <c r="A55" s="350"/>
      <c r="B55" s="294"/>
      <c r="C55" s="290"/>
      <c r="D55" s="291"/>
      <c r="E55" s="290"/>
      <c r="F55" s="293"/>
      <c r="G55" s="290"/>
      <c r="H55" s="293"/>
      <c r="I55" s="290"/>
    </row>
    <row r="56" spans="1:9">
      <c r="A56" s="350"/>
      <c r="B56" s="289"/>
      <c r="C56" s="290"/>
      <c r="D56" s="291"/>
      <c r="E56" s="290"/>
      <c r="F56" s="293"/>
      <c r="G56" s="290"/>
      <c r="H56" s="293"/>
      <c r="I56" s="290"/>
    </row>
    <row r="57" spans="1:9" ht="81" customHeight="1">
      <c r="A57" s="256"/>
      <c r="B57" s="255"/>
      <c r="C57" s="255"/>
      <c r="D57" s="255"/>
      <c r="E57" s="255"/>
      <c r="F57" s="255"/>
      <c r="G57" s="255"/>
      <c r="H57" s="255"/>
      <c r="I57" s="255"/>
    </row>
  </sheetData>
  <mergeCells count="5">
    <mergeCell ref="A9:A19"/>
    <mergeCell ref="A21:A31"/>
    <mergeCell ref="J10:J19"/>
    <mergeCell ref="A34:A44"/>
    <mergeCell ref="A46:A56"/>
  </mergeCells>
  <pageMargins left="0.70866141732283505" right="0.70866141732283505" top="0.74803149606299202" bottom="0.74803149606299202" header="0.31496062992126" footer="0.31496062992126"/>
  <pageSetup paperSize="8"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A4ED-E0C5-DF4D-986A-BF8B7C33AC58}">
  <sheetPr codeName="Sheet5"/>
  <dimension ref="A1:U23"/>
  <sheetViews>
    <sheetView topLeftCell="B1" zoomScale="55" zoomScaleNormal="55" workbookViewId="0">
      <selection activeCell="N32" sqref="N32"/>
    </sheetView>
  </sheetViews>
  <sheetFormatPr defaultColWidth="10.5" defaultRowHeight="15.95"/>
  <cols>
    <col min="1" max="1" width="12" style="241" customWidth="1"/>
    <col min="2" max="2" width="41" style="241" customWidth="1"/>
    <col min="3" max="3" width="3.5" style="241" customWidth="1"/>
    <col min="4" max="4" width="39.375" style="241" customWidth="1"/>
    <col min="5" max="5" width="3.5" style="241" customWidth="1"/>
    <col min="6" max="6" width="37" style="241" customWidth="1"/>
    <col min="7" max="7" width="3.5" style="241" customWidth="1"/>
    <col min="8" max="8" width="37" style="241" customWidth="1"/>
    <col min="9" max="9" width="3.5" style="241" customWidth="1"/>
    <col min="10" max="10" width="54"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54" t="s">
        <v>141</v>
      </c>
    </row>
    <row r="3" spans="1:21" s="41" customFormat="1" ht="69.95" customHeight="1">
      <c r="A3" s="277" t="s">
        <v>142</v>
      </c>
      <c r="B3" s="58" t="s">
        <v>143</v>
      </c>
      <c r="D3" s="10" t="s">
        <v>102</v>
      </c>
      <c r="F3" s="59"/>
      <c r="H3" s="59"/>
      <c r="J3" s="50"/>
      <c r="L3" s="50"/>
      <c r="N3" s="40"/>
      <c r="P3" s="40"/>
      <c r="R3" s="40"/>
      <c r="T3" s="40"/>
    </row>
    <row r="4" spans="1:21" s="39" customFormat="1" ht="18">
      <c r="A4" s="57"/>
      <c r="B4" s="48"/>
      <c r="D4" s="48"/>
      <c r="F4" s="48"/>
      <c r="H4" s="48"/>
      <c r="J4" s="49"/>
      <c r="L4" s="41"/>
      <c r="N4" s="49"/>
      <c r="P4" s="49"/>
      <c r="R4" s="49"/>
      <c r="T4" s="49"/>
    </row>
    <row r="5" spans="1:21" s="54" customFormat="1" ht="104.25" customHeight="1">
      <c r="A5" s="52"/>
      <c r="B5" s="89"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9" customFormat="1" ht="36.950000000000003" customHeight="1">
      <c r="A7" s="339" t="s">
        <v>113</v>
      </c>
      <c r="B7" s="18" t="s">
        <v>144</v>
      </c>
      <c r="D7" s="10" t="s">
        <v>116</v>
      </c>
      <c r="F7" s="90" t="s">
        <v>66</v>
      </c>
      <c r="G7" s="18"/>
      <c r="H7" s="90" t="s">
        <v>117</v>
      </c>
      <c r="I7" s="18"/>
      <c r="J7" s="346"/>
      <c r="K7" s="18"/>
      <c r="L7" s="50"/>
      <c r="M7" s="18"/>
      <c r="N7" s="40"/>
      <c r="O7" s="39"/>
      <c r="P7" s="40"/>
      <c r="Q7" s="39"/>
      <c r="R7" s="40"/>
      <c r="S7" s="39"/>
      <c r="T7" s="40"/>
      <c r="U7" s="18"/>
    </row>
    <row r="8" spans="1:21" s="9" customFormat="1" ht="36.950000000000003" customHeight="1">
      <c r="A8" s="339"/>
      <c r="B8" s="18" t="s">
        <v>145</v>
      </c>
      <c r="D8" s="10" t="s">
        <v>116</v>
      </c>
      <c r="F8" s="90" t="s">
        <v>66</v>
      </c>
      <c r="G8" s="18"/>
      <c r="H8" s="90" t="s">
        <v>117</v>
      </c>
      <c r="I8" s="18"/>
      <c r="J8" s="347"/>
      <c r="K8" s="39"/>
      <c r="L8" s="50"/>
      <c r="M8" s="39"/>
      <c r="N8" s="40"/>
      <c r="O8" s="39"/>
      <c r="P8" s="40"/>
      <c r="Q8" s="39"/>
      <c r="R8" s="40"/>
      <c r="S8" s="39"/>
      <c r="T8" s="40"/>
      <c r="U8" s="39"/>
    </row>
    <row r="9" spans="1:21" s="9" customFormat="1" ht="36.950000000000003" customHeight="1">
      <c r="A9" s="339"/>
      <c r="B9" s="18" t="s">
        <v>146</v>
      </c>
      <c r="D9" s="10" t="s">
        <v>116</v>
      </c>
      <c r="F9" s="90" t="s">
        <v>66</v>
      </c>
      <c r="G9" s="18"/>
      <c r="H9" s="90" t="s">
        <v>117</v>
      </c>
      <c r="I9" s="18"/>
      <c r="J9" s="347"/>
      <c r="K9" s="41"/>
      <c r="L9" s="50"/>
      <c r="M9" s="41"/>
      <c r="N9" s="40"/>
      <c r="O9" s="41"/>
      <c r="P9" s="40"/>
      <c r="Q9" s="41"/>
      <c r="R9" s="40"/>
      <c r="S9" s="41"/>
      <c r="T9" s="40"/>
      <c r="U9" s="41"/>
    </row>
    <row r="10" spans="1:21" s="9" customFormat="1" ht="36.950000000000003" customHeight="1">
      <c r="A10" s="339"/>
      <c r="B10" s="18" t="s">
        <v>147</v>
      </c>
      <c r="D10" s="10" t="s">
        <v>116</v>
      </c>
      <c r="F10" s="90" t="s">
        <v>66</v>
      </c>
      <c r="G10" s="18"/>
      <c r="H10" s="90" t="s">
        <v>117</v>
      </c>
      <c r="I10" s="18"/>
      <c r="J10" s="347"/>
      <c r="K10" s="39"/>
      <c r="L10" s="50"/>
      <c r="M10" s="39"/>
      <c r="N10" s="40"/>
      <c r="O10" s="39"/>
      <c r="P10" s="40"/>
      <c r="Q10" s="39"/>
      <c r="R10" s="40"/>
      <c r="S10" s="39"/>
      <c r="T10" s="40"/>
      <c r="U10" s="39"/>
    </row>
    <row r="11" spans="1:21" s="9" customFormat="1" ht="36.950000000000003" customHeight="1">
      <c r="A11" s="339"/>
      <c r="B11" s="18" t="s">
        <v>148</v>
      </c>
      <c r="D11" s="10" t="s">
        <v>116</v>
      </c>
      <c r="F11" s="90" t="s">
        <v>66</v>
      </c>
      <c r="G11" s="18"/>
      <c r="H11" s="90" t="s">
        <v>117</v>
      </c>
      <c r="I11" s="18"/>
      <c r="J11" s="347"/>
      <c r="K11" s="18"/>
      <c r="L11" s="50"/>
      <c r="M11" s="18"/>
      <c r="N11" s="40"/>
      <c r="O11" s="18"/>
      <c r="P11" s="40"/>
      <c r="Q11" s="18"/>
      <c r="R11" s="40"/>
      <c r="S11" s="18"/>
      <c r="T11" s="40"/>
      <c r="U11" s="18"/>
    </row>
    <row r="12" spans="1:21" s="9" customFormat="1" ht="36.950000000000003" customHeight="1">
      <c r="A12" s="351"/>
      <c r="B12" s="18" t="s">
        <v>149</v>
      </c>
      <c r="D12" s="10" t="s">
        <v>116</v>
      </c>
      <c r="F12" s="90" t="s">
        <v>66</v>
      </c>
      <c r="G12" s="18"/>
      <c r="H12" s="90" t="s">
        <v>117</v>
      </c>
      <c r="I12" s="18"/>
      <c r="J12" s="347"/>
      <c r="K12" s="18"/>
      <c r="L12" s="50"/>
      <c r="M12" s="18"/>
      <c r="N12" s="40"/>
      <c r="O12" s="18"/>
      <c r="P12" s="40"/>
      <c r="Q12" s="18"/>
      <c r="R12" s="40"/>
      <c r="S12" s="18"/>
      <c r="T12" s="40"/>
      <c r="U12" s="18"/>
    </row>
    <row r="13" spans="1:21" s="9" customFormat="1" ht="36.950000000000003" customHeight="1">
      <c r="A13" s="351"/>
      <c r="B13" s="18" t="s">
        <v>150</v>
      </c>
      <c r="D13" s="10" t="s">
        <v>116</v>
      </c>
      <c r="F13" s="90" t="s">
        <v>66</v>
      </c>
      <c r="G13" s="18"/>
      <c r="H13" s="90" t="s">
        <v>117</v>
      </c>
      <c r="I13" s="18"/>
      <c r="J13" s="348"/>
      <c r="K13" s="18"/>
      <c r="L13" s="50"/>
      <c r="M13" s="18"/>
      <c r="N13" s="40"/>
      <c r="O13" s="18"/>
      <c r="P13" s="40"/>
      <c r="Q13" s="18"/>
      <c r="R13" s="40"/>
      <c r="S13" s="18"/>
      <c r="T13" s="40"/>
      <c r="U13" s="18"/>
    </row>
    <row r="14" spans="1:21" s="244" customFormat="1" ht="20.25" customHeight="1">
      <c r="A14" s="247"/>
      <c r="B14" s="85"/>
      <c r="G14" s="18"/>
      <c r="I14" s="18"/>
      <c r="J14" s="18"/>
      <c r="N14" s="9"/>
      <c r="P14" s="9"/>
      <c r="R14" s="9"/>
      <c r="T14" s="9"/>
    </row>
    <row r="15" spans="1:21" s="9" customFormat="1" ht="36.950000000000003" customHeight="1">
      <c r="A15" s="352" t="s">
        <v>123</v>
      </c>
      <c r="B15" s="18" t="s">
        <v>151</v>
      </c>
      <c r="D15" s="10" t="s">
        <v>116</v>
      </c>
      <c r="F15" s="90" t="s">
        <v>66</v>
      </c>
      <c r="G15" s="18"/>
      <c r="H15" s="90" t="s">
        <v>117</v>
      </c>
      <c r="I15" s="18"/>
      <c r="J15" s="346"/>
      <c r="K15" s="244"/>
      <c r="L15" s="50"/>
      <c r="M15" s="244"/>
      <c r="N15" s="40"/>
      <c r="O15" s="244"/>
      <c r="P15" s="40"/>
      <c r="Q15" s="244"/>
      <c r="R15" s="40"/>
      <c r="S15" s="244"/>
      <c r="T15" s="40"/>
      <c r="U15" s="244"/>
    </row>
    <row r="16" spans="1:21" s="9" customFormat="1" ht="36.950000000000003" customHeight="1">
      <c r="A16" s="352"/>
      <c r="B16" s="18" t="s">
        <v>145</v>
      </c>
      <c r="D16" s="10" t="s">
        <v>116</v>
      </c>
      <c r="F16" s="90" t="s">
        <v>66</v>
      </c>
      <c r="G16" s="18"/>
      <c r="H16" s="90" t="s">
        <v>117</v>
      </c>
      <c r="I16" s="18"/>
      <c r="J16" s="347"/>
      <c r="K16" s="244"/>
      <c r="L16" s="50"/>
      <c r="M16" s="244"/>
      <c r="N16" s="40"/>
      <c r="O16" s="244"/>
      <c r="P16" s="40"/>
      <c r="Q16" s="244"/>
      <c r="R16" s="40"/>
      <c r="S16" s="244"/>
      <c r="T16" s="40"/>
      <c r="U16" s="244"/>
    </row>
    <row r="17" spans="1:21" s="9" customFormat="1" ht="36.950000000000003" customHeight="1">
      <c r="A17" s="352"/>
      <c r="B17" s="18" t="s">
        <v>146</v>
      </c>
      <c r="D17" s="10" t="s">
        <v>116</v>
      </c>
      <c r="F17" s="90" t="s">
        <v>66</v>
      </c>
      <c r="G17" s="18"/>
      <c r="H17" s="90" t="s">
        <v>117</v>
      </c>
      <c r="I17" s="18"/>
      <c r="J17" s="347"/>
      <c r="K17" s="244"/>
      <c r="L17" s="50"/>
      <c r="M17" s="244"/>
      <c r="N17" s="40"/>
      <c r="O17" s="244"/>
      <c r="P17" s="40"/>
      <c r="Q17" s="244"/>
      <c r="R17" s="40"/>
      <c r="S17" s="244"/>
      <c r="T17" s="40"/>
      <c r="U17" s="244"/>
    </row>
    <row r="18" spans="1:21" s="9" customFormat="1" ht="36.950000000000003" customHeight="1">
      <c r="A18" s="352"/>
      <c r="B18" s="18" t="s">
        <v>147</v>
      </c>
      <c r="D18" s="10" t="s">
        <v>116</v>
      </c>
      <c r="F18" s="90" t="s">
        <v>66</v>
      </c>
      <c r="G18" s="255"/>
      <c r="H18" s="90" t="s">
        <v>117</v>
      </c>
      <c r="I18" s="255"/>
      <c r="J18" s="347"/>
      <c r="K18" s="244"/>
      <c r="L18" s="50"/>
      <c r="M18" s="244"/>
      <c r="N18" s="40"/>
      <c r="O18" s="244"/>
      <c r="P18" s="40"/>
      <c r="Q18" s="244"/>
      <c r="R18" s="40"/>
      <c r="S18" s="244"/>
      <c r="T18" s="40"/>
      <c r="U18" s="244"/>
    </row>
    <row r="19" spans="1:21" s="9" customFormat="1" ht="36.950000000000003" customHeight="1">
      <c r="A19" s="352"/>
      <c r="B19" s="18" t="s">
        <v>148</v>
      </c>
      <c r="D19" s="10" t="s">
        <v>116</v>
      </c>
      <c r="F19" s="90" t="s">
        <v>66</v>
      </c>
      <c r="G19" s="18"/>
      <c r="H19" s="90" t="s">
        <v>117</v>
      </c>
      <c r="I19" s="18"/>
      <c r="J19" s="347"/>
      <c r="K19" s="244"/>
      <c r="L19" s="50"/>
      <c r="M19" s="244"/>
      <c r="N19" s="40"/>
      <c r="O19" s="244"/>
      <c r="P19" s="40"/>
      <c r="Q19" s="244"/>
      <c r="R19" s="40"/>
      <c r="S19" s="244"/>
      <c r="T19" s="40"/>
      <c r="U19" s="244"/>
    </row>
    <row r="20" spans="1:21" s="9" customFormat="1" ht="36.950000000000003" customHeight="1">
      <c r="A20" s="351"/>
      <c r="B20" s="18" t="s">
        <v>149</v>
      </c>
      <c r="D20" s="10" t="s">
        <v>116</v>
      </c>
      <c r="F20" s="90" t="s">
        <v>66</v>
      </c>
      <c r="G20" s="18"/>
      <c r="H20" s="90" t="s">
        <v>117</v>
      </c>
      <c r="I20" s="18"/>
      <c r="J20" s="347"/>
      <c r="K20" s="244"/>
      <c r="L20" s="50"/>
      <c r="M20" s="244"/>
      <c r="N20" s="40"/>
      <c r="O20" s="244"/>
      <c r="P20" s="40"/>
      <c r="Q20" s="244"/>
      <c r="R20" s="40"/>
      <c r="S20" s="244"/>
      <c r="T20" s="40"/>
      <c r="U20" s="244"/>
    </row>
    <row r="21" spans="1:21" s="9" customFormat="1" ht="36.950000000000003" customHeight="1">
      <c r="A21" s="351"/>
      <c r="B21" s="18" t="s">
        <v>150</v>
      </c>
      <c r="D21" s="10" t="s">
        <v>116</v>
      </c>
      <c r="F21" s="90" t="s">
        <v>66</v>
      </c>
      <c r="G21" s="18"/>
      <c r="H21" s="90" t="s">
        <v>117</v>
      </c>
      <c r="I21" s="18"/>
      <c r="J21" s="348"/>
      <c r="K21" s="244"/>
      <c r="L21" s="50"/>
      <c r="M21" s="244"/>
      <c r="N21" s="40"/>
      <c r="O21" s="244"/>
      <c r="P21" s="40"/>
      <c r="Q21" s="244"/>
      <c r="R21" s="40"/>
      <c r="S21" s="244"/>
      <c r="T21" s="40"/>
      <c r="U21" s="244"/>
    </row>
    <row r="22" spans="1:21" s="243" customFormat="1">
      <c r="A22" s="242"/>
      <c r="L22" s="244"/>
    </row>
    <row r="23" spans="1:21">
      <c r="L23" s="243"/>
    </row>
  </sheetData>
  <mergeCells count="4">
    <mergeCell ref="A7:A13"/>
    <mergeCell ref="A15:A21"/>
    <mergeCell ref="J7:J13"/>
    <mergeCell ref="J15:J21"/>
  </mergeCells>
  <pageMargins left="0.70866141732283472" right="0.70866141732283472" top="0.74803149606299213" bottom="0.74803149606299213" header="0.31496062992125984" footer="0.31496062992125984"/>
  <pageSetup paperSize="8"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8178-1AB8-FC42-A246-B23CAC0D8D50}">
  <sheetPr codeName="Sheet6"/>
  <dimension ref="A1:U27"/>
  <sheetViews>
    <sheetView topLeftCell="B5" zoomScale="85" zoomScaleNormal="85" workbookViewId="0">
      <selection activeCell="L7" sqref="L7:L18"/>
    </sheetView>
  </sheetViews>
  <sheetFormatPr defaultColWidth="10.5" defaultRowHeight="15.95"/>
  <cols>
    <col min="1" max="1" width="12.5" style="241" customWidth="1"/>
    <col min="2" max="2" width="49.875" style="241" customWidth="1"/>
    <col min="3" max="3" width="3.875" style="241" customWidth="1"/>
    <col min="4" max="4" width="41" style="241" customWidth="1"/>
    <col min="5" max="5" width="3.875" style="241" customWidth="1"/>
    <col min="6" max="6" width="27.5" style="241" customWidth="1"/>
    <col min="7" max="7" width="3.875" style="241" customWidth="1"/>
    <col min="8" max="8" width="27.5" style="241" customWidth="1"/>
    <col min="9" max="9" width="3.875" style="241" customWidth="1"/>
    <col min="10" max="10" width="48"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54" t="s">
        <v>152</v>
      </c>
    </row>
    <row r="3" spans="1:21" s="41" customFormat="1" ht="90">
      <c r="A3" s="277" t="s">
        <v>153</v>
      </c>
      <c r="B3" s="302" t="s">
        <v>154</v>
      </c>
      <c r="D3" s="10" t="s">
        <v>102</v>
      </c>
      <c r="F3" s="59"/>
      <c r="H3" s="59"/>
      <c r="J3" s="50"/>
      <c r="L3" s="50"/>
      <c r="N3" s="40"/>
      <c r="P3" s="40"/>
      <c r="R3" s="40"/>
      <c r="T3" s="40"/>
    </row>
    <row r="4" spans="1:21" s="39" customFormat="1" ht="18">
      <c r="A4" s="57"/>
      <c r="B4" s="49"/>
      <c r="D4" s="48"/>
      <c r="F4" s="48"/>
      <c r="H4" s="48"/>
      <c r="J4" s="49"/>
      <c r="L4" s="41"/>
      <c r="N4" s="49"/>
      <c r="P4" s="49"/>
      <c r="R4" s="49"/>
      <c r="T4" s="49"/>
    </row>
    <row r="5" spans="1:21" s="54" customFormat="1" ht="57">
      <c r="A5" s="52"/>
      <c r="B5" s="304"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9"/>
      <c r="D6" s="48"/>
      <c r="F6" s="48"/>
      <c r="H6" s="48"/>
      <c r="J6" s="49"/>
      <c r="N6" s="49"/>
      <c r="P6" s="49"/>
      <c r="R6" s="49"/>
      <c r="T6" s="49"/>
    </row>
    <row r="7" spans="1:21" s="9" customFormat="1" ht="54.95" customHeight="1">
      <c r="A7" s="14"/>
      <c r="B7" s="305" t="s">
        <v>155</v>
      </c>
      <c r="D7" s="10" t="s">
        <v>116</v>
      </c>
      <c r="F7" s="90" t="s">
        <v>66</v>
      </c>
      <c r="G7" s="18"/>
      <c r="H7" s="90" t="s">
        <v>117</v>
      </c>
      <c r="I7" s="18"/>
      <c r="J7" s="353"/>
      <c r="K7" s="18"/>
      <c r="L7" s="50"/>
      <c r="M7" s="18"/>
      <c r="N7" s="40"/>
      <c r="O7" s="39"/>
      <c r="P7" s="40"/>
      <c r="Q7" s="39"/>
      <c r="R7" s="40"/>
      <c r="S7" s="39"/>
      <c r="T7" s="40"/>
      <c r="U7" s="18"/>
    </row>
    <row r="8" spans="1:21" s="9" customFormat="1" ht="54.95" customHeight="1">
      <c r="A8" s="14"/>
      <c r="B8" s="303" t="s">
        <v>156</v>
      </c>
      <c r="D8" s="10" t="s">
        <v>116</v>
      </c>
      <c r="F8" s="90" t="s">
        <v>66</v>
      </c>
      <c r="G8" s="18"/>
      <c r="H8" s="90" t="s">
        <v>117</v>
      </c>
      <c r="I8" s="18"/>
      <c r="J8" s="354"/>
      <c r="K8" s="39"/>
      <c r="L8" s="50"/>
      <c r="M8" s="39"/>
      <c r="N8" s="40"/>
      <c r="O8" s="39"/>
      <c r="P8" s="40"/>
      <c r="Q8" s="39"/>
      <c r="R8" s="40"/>
      <c r="S8" s="39"/>
      <c r="T8" s="40"/>
      <c r="U8" s="39"/>
    </row>
    <row r="9" spans="1:21" s="9" customFormat="1" ht="54.95" customHeight="1">
      <c r="A9" s="14"/>
      <c r="B9" s="303" t="s">
        <v>157</v>
      </c>
      <c r="D9" s="10" t="s">
        <v>116</v>
      </c>
      <c r="F9" s="90" t="s">
        <v>66</v>
      </c>
      <c r="G9" s="18"/>
      <c r="H9" s="90" t="s">
        <v>117</v>
      </c>
      <c r="I9" s="18"/>
      <c r="J9" s="354"/>
      <c r="K9" s="41"/>
      <c r="L9" s="50"/>
      <c r="M9" s="41"/>
      <c r="N9" s="40"/>
      <c r="O9" s="41"/>
      <c r="P9" s="40"/>
      <c r="Q9" s="41"/>
      <c r="R9" s="40"/>
      <c r="S9" s="41"/>
      <c r="T9" s="40"/>
      <c r="U9" s="41"/>
    </row>
    <row r="10" spans="1:21" s="9" customFormat="1" ht="54.95" customHeight="1">
      <c r="A10" s="14"/>
      <c r="B10" s="305" t="s">
        <v>158</v>
      </c>
      <c r="D10" s="10" t="s">
        <v>116</v>
      </c>
      <c r="F10" s="90" t="s">
        <v>66</v>
      </c>
      <c r="G10" s="18"/>
      <c r="H10" s="90" t="s">
        <v>117</v>
      </c>
      <c r="I10" s="18"/>
      <c r="J10" s="354"/>
      <c r="K10" s="39"/>
      <c r="L10" s="50"/>
      <c r="M10" s="39"/>
      <c r="N10" s="40"/>
      <c r="O10" s="39"/>
      <c r="P10" s="40"/>
      <c r="Q10" s="39"/>
      <c r="R10" s="40"/>
      <c r="S10" s="39"/>
      <c r="T10" s="40"/>
      <c r="U10" s="39"/>
    </row>
    <row r="11" spans="1:21" s="9" customFormat="1" ht="54.95" customHeight="1">
      <c r="A11" s="14"/>
      <c r="B11" s="305" t="s">
        <v>159</v>
      </c>
      <c r="D11" s="10" t="s">
        <v>116</v>
      </c>
      <c r="F11" s="90" t="s">
        <v>66</v>
      </c>
      <c r="G11" s="18"/>
      <c r="H11" s="90" t="s">
        <v>117</v>
      </c>
      <c r="I11" s="18"/>
      <c r="J11" s="354"/>
      <c r="K11" s="18"/>
      <c r="L11" s="50"/>
      <c r="M11" s="18"/>
      <c r="N11" s="40"/>
      <c r="O11" s="18"/>
      <c r="P11" s="40"/>
      <c r="Q11" s="18"/>
      <c r="R11" s="40"/>
      <c r="S11" s="18"/>
      <c r="T11" s="40"/>
      <c r="U11" s="18"/>
    </row>
    <row r="12" spans="1:21" s="9" customFormat="1" ht="54.95" customHeight="1">
      <c r="A12" s="14"/>
      <c r="B12" s="306" t="s">
        <v>160</v>
      </c>
      <c r="D12" s="10" t="s">
        <v>161</v>
      </c>
      <c r="F12" s="90" t="s">
        <v>66</v>
      </c>
      <c r="G12" s="18"/>
      <c r="H12" s="90" t="s">
        <v>117</v>
      </c>
      <c r="I12" s="18"/>
      <c r="J12" s="354"/>
      <c r="K12" s="18"/>
      <c r="L12" s="50"/>
      <c r="M12" s="18"/>
      <c r="N12" s="40"/>
      <c r="O12" s="18"/>
      <c r="P12" s="40"/>
      <c r="Q12" s="18"/>
      <c r="R12" s="40"/>
      <c r="S12" s="18"/>
      <c r="T12" s="40"/>
      <c r="U12" s="18"/>
    </row>
    <row r="13" spans="1:21" s="72" customFormat="1" ht="54.95" customHeight="1">
      <c r="A13" s="14"/>
      <c r="B13" s="305" t="s">
        <v>162</v>
      </c>
      <c r="D13" s="10"/>
      <c r="E13" s="9"/>
      <c r="F13" s="90"/>
      <c r="G13" s="18"/>
      <c r="H13" s="90"/>
      <c r="I13" s="18"/>
      <c r="J13" s="354"/>
      <c r="K13" s="18"/>
      <c r="L13" s="50"/>
      <c r="M13" s="18"/>
      <c r="N13" s="40"/>
      <c r="O13" s="18"/>
      <c r="P13" s="40"/>
      <c r="Q13" s="18"/>
      <c r="R13" s="40"/>
      <c r="S13" s="18"/>
      <c r="T13" s="40"/>
      <c r="U13" s="18"/>
    </row>
    <row r="14" spans="1:21" s="72" customFormat="1" ht="54.95" customHeight="1">
      <c r="A14" s="14"/>
      <c r="B14" s="305" t="s">
        <v>151</v>
      </c>
      <c r="D14" s="10"/>
      <c r="E14" s="9"/>
      <c r="F14" s="90"/>
      <c r="G14" s="18"/>
      <c r="H14" s="90"/>
      <c r="I14" s="18"/>
      <c r="J14" s="354"/>
      <c r="K14" s="18"/>
      <c r="L14" s="50"/>
      <c r="M14" s="18"/>
      <c r="N14" s="40"/>
      <c r="O14" s="18"/>
      <c r="P14" s="40"/>
      <c r="Q14" s="18"/>
      <c r="R14" s="40"/>
      <c r="S14" s="18"/>
      <c r="T14" s="40"/>
      <c r="U14" s="18"/>
    </row>
    <row r="15" spans="1:21" s="72" customFormat="1" ht="54.95" customHeight="1">
      <c r="A15" s="14"/>
      <c r="B15" s="306" t="s">
        <v>163</v>
      </c>
      <c r="D15" s="10"/>
      <c r="E15" s="9"/>
      <c r="F15" s="90"/>
      <c r="G15" s="18"/>
      <c r="H15" s="90"/>
      <c r="I15" s="18"/>
      <c r="J15" s="354"/>
      <c r="K15" s="18"/>
      <c r="L15" s="50"/>
      <c r="M15" s="18"/>
      <c r="N15" s="40"/>
      <c r="O15" s="18"/>
      <c r="P15" s="40"/>
      <c r="Q15" s="18"/>
      <c r="R15" s="40"/>
      <c r="S15" s="18"/>
      <c r="T15" s="40"/>
      <c r="U15" s="18"/>
    </row>
    <row r="16" spans="1:21" s="243" customFormat="1" ht="30">
      <c r="A16" s="14"/>
      <c r="B16" s="307" t="s">
        <v>164</v>
      </c>
      <c r="D16" s="10" t="s">
        <v>161</v>
      </c>
      <c r="E16" s="9"/>
      <c r="F16" s="90" t="s">
        <v>66</v>
      </c>
      <c r="G16" s="18"/>
      <c r="H16" s="90" t="s">
        <v>117</v>
      </c>
      <c r="I16" s="18"/>
      <c r="J16" s="354"/>
      <c r="K16" s="18"/>
      <c r="L16" s="50"/>
      <c r="M16" s="18"/>
      <c r="N16" s="40"/>
      <c r="O16" s="18"/>
      <c r="P16" s="40"/>
      <c r="Q16" s="18"/>
      <c r="R16" s="40"/>
      <c r="S16" s="18"/>
      <c r="T16" s="40"/>
      <c r="U16" s="18"/>
    </row>
    <row r="17" spans="1:21" ht="30">
      <c r="A17" s="71"/>
      <c r="B17" s="308" t="s">
        <v>165</v>
      </c>
      <c r="C17" s="269"/>
      <c r="D17" s="74"/>
      <c r="E17" s="72"/>
      <c r="F17" s="298"/>
      <c r="G17" s="299"/>
      <c r="H17" s="298"/>
      <c r="I17" s="299"/>
      <c r="J17" s="354"/>
      <c r="K17" s="299"/>
      <c r="L17" s="50"/>
      <c r="M17" s="299"/>
      <c r="N17" s="75"/>
      <c r="O17" s="299"/>
      <c r="P17" s="75"/>
      <c r="Q17" s="299"/>
      <c r="R17" s="75"/>
      <c r="S17" s="299"/>
      <c r="T17" s="75"/>
      <c r="U17" s="299"/>
    </row>
    <row r="18" spans="1:21" ht="30">
      <c r="A18" s="15"/>
      <c r="B18" s="309" t="s">
        <v>166</v>
      </c>
      <c r="C18" s="269"/>
      <c r="D18" s="12" t="s">
        <v>161</v>
      </c>
      <c r="E18" s="11"/>
      <c r="F18" s="270" t="s">
        <v>66</v>
      </c>
      <c r="G18" s="271"/>
      <c r="H18" s="270" t="s">
        <v>117</v>
      </c>
      <c r="I18" s="271"/>
      <c r="J18" s="355"/>
      <c r="K18" s="271"/>
      <c r="L18" s="50"/>
      <c r="M18" s="271"/>
      <c r="N18" s="42"/>
      <c r="O18" s="271"/>
      <c r="P18" s="42"/>
      <c r="Q18" s="271"/>
      <c r="R18" s="42"/>
      <c r="S18" s="271"/>
      <c r="T18" s="42"/>
      <c r="U18" s="271"/>
    </row>
    <row r="19" spans="1:21">
      <c r="L19" s="244"/>
    </row>
    <row r="20" spans="1:21">
      <c r="L20" s="244"/>
    </row>
    <row r="21" spans="1:21">
      <c r="L21" s="244"/>
    </row>
    <row r="22" spans="1:21">
      <c r="L22" s="244"/>
    </row>
    <row r="23" spans="1:21">
      <c r="L23" s="244"/>
    </row>
    <row r="24" spans="1:21">
      <c r="L24" s="244"/>
    </row>
    <row r="25" spans="1:21">
      <c r="L25" s="244"/>
    </row>
    <row r="26" spans="1:21">
      <c r="L26" s="244"/>
    </row>
    <row r="27" spans="1:21">
      <c r="L27" s="243"/>
    </row>
  </sheetData>
  <mergeCells count="1">
    <mergeCell ref="J7:J18"/>
  </mergeCells>
  <pageMargins left="0.25" right="0.25" top="0.75" bottom="0.75" header="0.3" footer="0.3"/>
  <pageSetup paperSize="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B9DC-5D13-044A-B3E3-35E86CDB8F81}">
  <sheetPr codeName="Sheet7"/>
  <dimension ref="A1:U23"/>
  <sheetViews>
    <sheetView zoomScale="58" zoomScaleNormal="58" zoomScalePageLayoutView="85" workbookViewId="0">
      <selection activeCell="N38" sqref="N38"/>
    </sheetView>
  </sheetViews>
  <sheetFormatPr defaultColWidth="10.5" defaultRowHeight="15.95"/>
  <cols>
    <col min="1" max="1" width="18" style="241" customWidth="1"/>
    <col min="2" max="2" width="37" style="252" customWidth="1"/>
    <col min="3" max="3" width="3.5" style="241" customWidth="1"/>
    <col min="4" max="4" width="41.375" style="241" customWidth="1"/>
    <col min="5" max="5" width="3.5" style="241" customWidth="1"/>
    <col min="6" max="6" width="30.5" style="241" customWidth="1"/>
    <col min="7" max="7" width="3.5" style="241" customWidth="1"/>
    <col min="8" max="8" width="30.5" style="241" customWidth="1"/>
    <col min="9" max="9" width="3.5" style="241" customWidth="1"/>
    <col min="10" max="10" width="47.87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300" width="10.875" style="241"/>
    <col min="301" max="16384" width="10.5" style="241"/>
  </cols>
  <sheetData>
    <row r="1" spans="1:21" ht="24.95">
      <c r="A1" s="240" t="s">
        <v>167</v>
      </c>
    </row>
    <row r="3" spans="1:21" s="41" customFormat="1" ht="120">
      <c r="A3" s="277" t="s">
        <v>168</v>
      </c>
      <c r="B3" s="58" t="s">
        <v>169</v>
      </c>
      <c r="D3" s="10" t="s">
        <v>102</v>
      </c>
      <c r="F3" s="59"/>
      <c r="H3" s="59"/>
      <c r="J3" s="50"/>
      <c r="L3" s="50"/>
      <c r="N3" s="40"/>
      <c r="P3" s="40"/>
      <c r="R3" s="40"/>
      <c r="T3" s="40"/>
    </row>
    <row r="4" spans="1:21" s="39" customFormat="1" ht="18">
      <c r="A4" s="57"/>
      <c r="B4" s="48"/>
      <c r="D4" s="48"/>
      <c r="F4" s="48"/>
      <c r="H4" s="48"/>
      <c r="J4" s="49"/>
      <c r="L4" s="41"/>
      <c r="N4" s="49"/>
      <c r="P4" s="49"/>
      <c r="R4" s="49"/>
      <c r="T4" s="49"/>
    </row>
    <row r="5" spans="1:21" s="54" customFormat="1" ht="57">
      <c r="A5" s="52"/>
      <c r="B5" s="53"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8"/>
      <c r="D6" s="48"/>
      <c r="F6" s="48"/>
      <c r="H6" s="48"/>
      <c r="J6" s="49"/>
      <c r="N6" s="49"/>
      <c r="P6" s="49"/>
      <c r="R6" s="49"/>
      <c r="T6" s="49"/>
    </row>
    <row r="7" spans="1:21" s="9" customFormat="1" ht="32.25" customHeight="1">
      <c r="A7" s="14"/>
      <c r="B7" s="16" t="s">
        <v>170</v>
      </c>
      <c r="D7" s="10" t="s">
        <v>116</v>
      </c>
      <c r="F7" s="90" t="s">
        <v>66</v>
      </c>
      <c r="G7" s="18"/>
      <c r="H7" s="90" t="s">
        <v>117</v>
      </c>
      <c r="I7" s="18"/>
      <c r="J7" s="346"/>
      <c r="K7" s="18"/>
      <c r="L7" s="50"/>
      <c r="M7" s="18"/>
      <c r="N7" s="40"/>
      <c r="O7" s="39"/>
      <c r="P7" s="40"/>
      <c r="Q7" s="39"/>
      <c r="R7" s="40"/>
      <c r="S7" s="39"/>
      <c r="T7" s="40"/>
      <c r="U7" s="18"/>
    </row>
    <row r="8" spans="1:21" s="9" customFormat="1" ht="32.25" customHeight="1">
      <c r="A8" s="14"/>
      <c r="B8" s="237" t="s">
        <v>171</v>
      </c>
      <c r="D8" s="10" t="s">
        <v>116</v>
      </c>
      <c r="F8" s="90" t="s">
        <v>66</v>
      </c>
      <c r="G8" s="18"/>
      <c r="H8" s="90" t="s">
        <v>117</v>
      </c>
      <c r="I8" s="18"/>
      <c r="J8" s="347"/>
      <c r="K8" s="39"/>
      <c r="L8" s="50"/>
      <c r="M8" s="39"/>
      <c r="N8" s="40"/>
      <c r="O8" s="39"/>
      <c r="P8" s="40"/>
      <c r="Q8" s="39"/>
      <c r="R8" s="40"/>
      <c r="S8" s="39"/>
      <c r="T8" s="40"/>
      <c r="U8" s="39"/>
    </row>
    <row r="9" spans="1:21" s="9" customFormat="1" ht="32.25" customHeight="1">
      <c r="A9" s="14"/>
      <c r="B9" s="238" t="s">
        <v>172</v>
      </c>
      <c r="D9" s="10" t="s">
        <v>116</v>
      </c>
      <c r="F9" s="90" t="s">
        <v>66</v>
      </c>
      <c r="G9" s="18"/>
      <c r="H9" s="90" t="s">
        <v>117</v>
      </c>
      <c r="I9" s="18"/>
      <c r="J9" s="347"/>
      <c r="K9" s="41"/>
      <c r="L9" s="50"/>
      <c r="M9" s="41"/>
      <c r="N9" s="40"/>
      <c r="O9" s="41"/>
      <c r="P9" s="40"/>
      <c r="Q9" s="41"/>
      <c r="R9" s="40"/>
      <c r="S9" s="41"/>
      <c r="T9" s="40"/>
      <c r="U9" s="41"/>
    </row>
    <row r="10" spans="1:21" s="9" customFormat="1" ht="32.25" customHeight="1">
      <c r="A10" s="14"/>
      <c r="B10" s="238" t="s">
        <v>173</v>
      </c>
      <c r="D10" s="10" t="s">
        <v>132</v>
      </c>
      <c r="F10" s="90" t="s">
        <v>66</v>
      </c>
      <c r="G10" s="18"/>
      <c r="H10" s="90" t="s">
        <v>117</v>
      </c>
      <c r="I10" s="18"/>
      <c r="J10" s="347"/>
      <c r="K10" s="41"/>
      <c r="L10" s="50"/>
      <c r="M10" s="41"/>
      <c r="N10" s="40"/>
      <c r="O10" s="41"/>
      <c r="P10" s="40"/>
      <c r="Q10" s="41"/>
      <c r="R10" s="40"/>
      <c r="S10" s="41"/>
      <c r="T10" s="40"/>
      <c r="U10" s="41"/>
    </row>
    <row r="11" spans="1:21" s="9" customFormat="1" ht="32.25" customHeight="1">
      <c r="A11" s="14"/>
      <c r="B11" s="236" t="s">
        <v>174</v>
      </c>
      <c r="D11" s="10" t="s">
        <v>132</v>
      </c>
      <c r="F11" s="90" t="s">
        <v>66</v>
      </c>
      <c r="G11" s="18"/>
      <c r="H11" s="90" t="s">
        <v>117</v>
      </c>
      <c r="I11" s="18"/>
      <c r="J11" s="347"/>
      <c r="K11" s="39"/>
      <c r="L11" s="50"/>
      <c r="M11" s="39"/>
      <c r="N11" s="40"/>
      <c r="O11" s="39"/>
      <c r="P11" s="40"/>
      <c r="Q11" s="39"/>
      <c r="R11" s="40"/>
      <c r="S11" s="39"/>
      <c r="T11" s="40"/>
      <c r="U11" s="39"/>
    </row>
    <row r="12" spans="1:21" s="9" customFormat="1" ht="32.25" customHeight="1">
      <c r="A12" s="14"/>
      <c r="B12" s="238" t="s">
        <v>175</v>
      </c>
      <c r="D12" s="10" t="s">
        <v>116</v>
      </c>
      <c r="F12" s="90" t="s">
        <v>66</v>
      </c>
      <c r="G12" s="18"/>
      <c r="H12" s="90" t="s">
        <v>117</v>
      </c>
      <c r="I12" s="18"/>
      <c r="J12" s="347"/>
      <c r="K12" s="18"/>
      <c r="L12" s="50"/>
      <c r="M12" s="18"/>
      <c r="N12" s="40"/>
      <c r="O12" s="18"/>
      <c r="P12" s="40"/>
      <c r="Q12" s="18"/>
      <c r="R12" s="40"/>
      <c r="S12" s="18"/>
      <c r="T12" s="40"/>
      <c r="U12" s="18"/>
    </row>
    <row r="13" spans="1:21" s="9" customFormat="1" ht="32.25" customHeight="1">
      <c r="A13" s="14"/>
      <c r="B13" s="237" t="s">
        <v>176</v>
      </c>
      <c r="D13" s="10" t="s">
        <v>116</v>
      </c>
      <c r="F13" s="90" t="s">
        <v>66</v>
      </c>
      <c r="G13" s="18"/>
      <c r="H13" s="90" t="s">
        <v>117</v>
      </c>
      <c r="I13" s="18"/>
      <c r="J13" s="347"/>
      <c r="K13" s="18"/>
      <c r="L13" s="50"/>
      <c r="M13" s="18"/>
      <c r="N13" s="40"/>
      <c r="O13" s="18"/>
      <c r="P13" s="40"/>
      <c r="Q13" s="18"/>
      <c r="R13" s="40"/>
      <c r="S13" s="18"/>
      <c r="T13" s="40"/>
      <c r="U13" s="18"/>
    </row>
    <row r="14" spans="1:21" s="9" customFormat="1" ht="32.25" customHeight="1">
      <c r="A14" s="14"/>
      <c r="B14" s="237" t="s">
        <v>177</v>
      </c>
      <c r="D14" s="10" t="s">
        <v>116</v>
      </c>
      <c r="F14" s="90" t="s">
        <v>66</v>
      </c>
      <c r="G14" s="18"/>
      <c r="H14" s="90" t="s">
        <v>117</v>
      </c>
      <c r="I14" s="18"/>
      <c r="J14" s="347"/>
      <c r="K14" s="18"/>
      <c r="L14" s="50"/>
      <c r="M14" s="18"/>
      <c r="N14" s="40"/>
      <c r="O14" s="18"/>
      <c r="P14" s="40"/>
      <c r="Q14" s="18"/>
      <c r="R14" s="40"/>
      <c r="S14" s="18"/>
      <c r="T14" s="40"/>
      <c r="U14" s="18"/>
    </row>
    <row r="15" spans="1:21" s="9" customFormat="1" ht="32.25" customHeight="1">
      <c r="A15" s="14"/>
      <c r="B15" s="238" t="s">
        <v>178</v>
      </c>
      <c r="D15" s="10" t="s">
        <v>116</v>
      </c>
      <c r="F15" s="90" t="s">
        <v>66</v>
      </c>
      <c r="G15" s="244"/>
      <c r="H15" s="90" t="s">
        <v>117</v>
      </c>
      <c r="I15" s="244"/>
      <c r="J15" s="347"/>
      <c r="K15" s="244"/>
      <c r="L15" s="50"/>
      <c r="M15" s="244"/>
      <c r="N15" s="40"/>
      <c r="O15" s="244"/>
      <c r="P15" s="40"/>
      <c r="Q15" s="244"/>
      <c r="R15" s="40"/>
      <c r="S15" s="244"/>
      <c r="T15" s="40"/>
      <c r="U15" s="244"/>
    </row>
    <row r="16" spans="1:21" s="9" customFormat="1" ht="32.25" customHeight="1">
      <c r="A16" s="14"/>
      <c r="B16" s="237" t="s">
        <v>179</v>
      </c>
      <c r="D16" s="10" t="s">
        <v>116</v>
      </c>
      <c r="F16" s="90" t="s">
        <v>66</v>
      </c>
      <c r="G16" s="244"/>
      <c r="H16" s="90" t="s">
        <v>117</v>
      </c>
      <c r="I16" s="244"/>
      <c r="J16" s="347"/>
      <c r="K16" s="244"/>
      <c r="L16" s="50"/>
      <c r="M16" s="244"/>
      <c r="N16" s="40"/>
      <c r="O16" s="244"/>
      <c r="P16" s="40"/>
      <c r="Q16" s="244"/>
      <c r="R16" s="40"/>
      <c r="S16" s="244"/>
      <c r="T16" s="40"/>
      <c r="U16" s="244"/>
    </row>
    <row r="17" spans="1:21" s="9" customFormat="1" ht="32.25" customHeight="1">
      <c r="A17" s="14"/>
      <c r="B17" s="239" t="s">
        <v>180</v>
      </c>
      <c r="D17" s="10" t="s">
        <v>116</v>
      </c>
      <c r="F17" s="90" t="s">
        <v>66</v>
      </c>
      <c r="G17" s="244"/>
      <c r="H17" s="90" t="s">
        <v>117</v>
      </c>
      <c r="I17" s="244"/>
      <c r="J17" s="347"/>
      <c r="K17" s="244"/>
      <c r="L17" s="50"/>
      <c r="M17" s="244"/>
      <c r="N17" s="40"/>
      <c r="O17" s="244"/>
      <c r="P17" s="40"/>
      <c r="Q17" s="244"/>
      <c r="R17" s="40"/>
      <c r="S17" s="244"/>
      <c r="T17" s="40"/>
      <c r="U17" s="244"/>
    </row>
    <row r="18" spans="1:21" s="9" customFormat="1" ht="32.25" customHeight="1">
      <c r="A18" s="14"/>
      <c r="B18" s="16" t="s">
        <v>181</v>
      </c>
      <c r="D18" s="10" t="s">
        <v>116</v>
      </c>
      <c r="F18" s="90" t="s">
        <v>66</v>
      </c>
      <c r="G18" s="244"/>
      <c r="H18" s="90" t="s">
        <v>117</v>
      </c>
      <c r="I18" s="244"/>
      <c r="J18" s="348"/>
      <c r="K18" s="244"/>
      <c r="L18" s="50"/>
      <c r="M18" s="244"/>
      <c r="N18" s="40"/>
      <c r="O18" s="244"/>
      <c r="P18" s="40"/>
      <c r="Q18" s="244"/>
      <c r="R18" s="40"/>
      <c r="S18" s="244"/>
      <c r="T18" s="40"/>
      <c r="U18" s="244"/>
    </row>
    <row r="19" spans="1:21" s="243" customFormat="1">
      <c r="A19" s="242"/>
      <c r="B19" s="253"/>
      <c r="L19" s="244"/>
    </row>
    <row r="20" spans="1:21">
      <c r="L20" s="244"/>
    </row>
    <row r="21" spans="1:21">
      <c r="L21" s="244"/>
    </row>
    <row r="22" spans="1:21">
      <c r="L22" s="244"/>
    </row>
    <row r="23" spans="1:21">
      <c r="L23" s="243"/>
    </row>
  </sheetData>
  <mergeCells count="1">
    <mergeCell ref="J7:J18"/>
  </mergeCells>
  <pageMargins left="0.7" right="0.7" top="0.75" bottom="0.75" header="0.3" footer="0.3"/>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E8D-9B8E-814D-8F26-01732F729F03}">
  <sheetPr codeName="Sheet8"/>
  <dimension ref="A1:U25"/>
  <sheetViews>
    <sheetView zoomScale="57" zoomScaleNormal="30" zoomScalePageLayoutView="50" workbookViewId="0">
      <selection activeCell="J26" sqref="J26"/>
    </sheetView>
  </sheetViews>
  <sheetFormatPr defaultColWidth="10.5" defaultRowHeight="15.95"/>
  <cols>
    <col min="1" max="1" width="15" style="241" customWidth="1"/>
    <col min="2" max="2" width="65.375" style="241" customWidth="1"/>
    <col min="3" max="3" width="3.375" style="241" customWidth="1"/>
    <col min="4" max="4" width="38.5" style="241" customWidth="1"/>
    <col min="5" max="5" width="3.375" style="241" customWidth="1"/>
    <col min="6" max="6" width="26.375" style="241" customWidth="1"/>
    <col min="7" max="7" width="3.375" style="241" customWidth="1"/>
    <col min="8" max="8" width="26.375" style="241" customWidth="1"/>
    <col min="9" max="9" width="3.375" style="241" customWidth="1"/>
    <col min="10" max="10" width="51" style="241" customWidth="1"/>
    <col min="11" max="11" width="3.375" style="241" customWidth="1"/>
    <col min="12" max="12" width="36.125" style="241" customWidth="1"/>
    <col min="13" max="13" width="3.375" style="241" customWidth="1"/>
    <col min="14" max="14" width="39.5" style="241" customWidth="1"/>
    <col min="15" max="15" width="3.375" style="241" customWidth="1"/>
    <col min="16" max="16" width="39.5" style="241" customWidth="1"/>
    <col min="17" max="17" width="3.375" style="241" customWidth="1"/>
    <col min="18" max="18" width="39.5" style="241" customWidth="1"/>
    <col min="19" max="19" width="3.375" style="241" customWidth="1"/>
    <col min="20" max="20" width="39.5" style="241" customWidth="1"/>
    <col min="21" max="21" width="3.375" style="241" customWidth="1"/>
    <col min="22" max="16384" width="10.5" style="241"/>
  </cols>
  <sheetData>
    <row r="1" spans="1:21" ht="24.95">
      <c r="A1" s="240" t="s">
        <v>182</v>
      </c>
    </row>
    <row r="3" spans="1:21" s="41" customFormat="1" ht="105">
      <c r="A3" s="277" t="s">
        <v>183</v>
      </c>
      <c r="B3" s="302" t="s">
        <v>184</v>
      </c>
      <c r="D3" s="10" t="s">
        <v>102</v>
      </c>
      <c r="F3" s="59"/>
      <c r="H3" s="59"/>
      <c r="J3" s="50"/>
      <c r="L3" s="50"/>
      <c r="N3" s="40"/>
      <c r="P3" s="40"/>
      <c r="R3" s="40"/>
      <c r="T3" s="40"/>
    </row>
    <row r="4" spans="1:21" s="39" customFormat="1" ht="18">
      <c r="A4" s="57"/>
      <c r="B4" s="49"/>
      <c r="D4" s="48"/>
      <c r="F4" s="48"/>
      <c r="H4" s="48"/>
      <c r="J4" s="49"/>
      <c r="L4" s="41"/>
      <c r="N4" s="49"/>
      <c r="P4" s="49"/>
      <c r="R4" s="49"/>
      <c r="T4" s="49"/>
    </row>
    <row r="5" spans="1:21" s="54" customFormat="1" ht="57">
      <c r="A5" s="52"/>
      <c r="B5" s="304" t="s">
        <v>103</v>
      </c>
      <c r="D5" s="84" t="s">
        <v>104</v>
      </c>
      <c r="E5" s="46"/>
      <c r="F5" s="84" t="s">
        <v>105</v>
      </c>
      <c r="G5" s="46"/>
      <c r="H5" s="84" t="s">
        <v>106</v>
      </c>
      <c r="J5" s="47" t="s">
        <v>107</v>
      </c>
      <c r="K5" s="46"/>
      <c r="L5" s="47" t="s">
        <v>108</v>
      </c>
      <c r="M5" s="46"/>
      <c r="N5" s="47" t="s">
        <v>109</v>
      </c>
      <c r="O5" s="46"/>
      <c r="P5" s="47" t="s">
        <v>110</v>
      </c>
      <c r="Q5" s="46"/>
      <c r="R5" s="47" t="s">
        <v>111</v>
      </c>
      <c r="S5" s="46"/>
      <c r="T5" s="47" t="s">
        <v>112</v>
      </c>
      <c r="U5" s="46"/>
    </row>
    <row r="6" spans="1:21" s="39" customFormat="1" ht="18">
      <c r="A6" s="57"/>
      <c r="B6" s="49"/>
      <c r="D6" s="48"/>
      <c r="F6" s="48"/>
      <c r="H6" s="48"/>
      <c r="J6" s="49"/>
      <c r="N6" s="49"/>
      <c r="P6" s="49"/>
      <c r="R6" s="49"/>
      <c r="T6" s="49"/>
    </row>
    <row r="7" spans="1:21" s="41" customFormat="1" ht="30">
      <c r="A7" s="277" t="s">
        <v>127</v>
      </c>
      <c r="B7" s="302" t="s">
        <v>185</v>
      </c>
      <c r="D7" s="10" t="s">
        <v>129</v>
      </c>
      <c r="F7" s="59"/>
      <c r="H7" s="59"/>
      <c r="J7" s="50"/>
      <c r="L7" s="50"/>
    </row>
    <row r="8" spans="1:21" s="39" customFormat="1" ht="18">
      <c r="A8" s="69"/>
      <c r="B8" s="49"/>
      <c r="D8" s="48"/>
      <c r="F8" s="48"/>
      <c r="H8" s="48"/>
      <c r="J8" s="49"/>
    </row>
    <row r="9" spans="1:21" s="9" customFormat="1" ht="51" customHeight="1">
      <c r="A9" s="277" t="s">
        <v>186</v>
      </c>
      <c r="B9" s="306" t="s">
        <v>187</v>
      </c>
      <c r="D9" s="10" t="s">
        <v>116</v>
      </c>
      <c r="F9" s="90" t="s">
        <v>66</v>
      </c>
      <c r="G9" s="18"/>
      <c r="H9" s="90" t="s">
        <v>117</v>
      </c>
      <c r="I9" s="18"/>
      <c r="J9" s="346"/>
      <c r="K9" s="18"/>
      <c r="L9" s="50"/>
      <c r="M9" s="39"/>
      <c r="N9" s="40"/>
      <c r="O9" s="18"/>
      <c r="P9" s="40"/>
      <c r="Q9" s="39"/>
      <c r="R9" s="40"/>
      <c r="S9" s="39"/>
      <c r="T9" s="40"/>
      <c r="U9" s="18"/>
    </row>
    <row r="10" spans="1:21" s="9" customFormat="1" ht="51" customHeight="1">
      <c r="A10" s="339" t="s">
        <v>188</v>
      </c>
      <c r="B10" s="307" t="s">
        <v>189</v>
      </c>
      <c r="D10" s="10" t="s">
        <v>116</v>
      </c>
      <c r="F10" s="90" t="s">
        <v>66</v>
      </c>
      <c r="G10" s="18"/>
      <c r="H10" s="90" t="s">
        <v>117</v>
      </c>
      <c r="I10" s="18"/>
      <c r="J10" s="347"/>
      <c r="K10" s="39"/>
      <c r="L10" s="50"/>
      <c r="M10" s="39"/>
      <c r="N10" s="40"/>
      <c r="O10" s="39"/>
      <c r="P10" s="40"/>
      <c r="Q10" s="39"/>
      <c r="R10" s="40"/>
      <c r="S10" s="39"/>
      <c r="T10" s="40"/>
      <c r="U10" s="39"/>
    </row>
    <row r="11" spans="1:21" s="9" customFormat="1" ht="51" customHeight="1">
      <c r="A11" s="352"/>
      <c r="B11" s="310" t="s">
        <v>190</v>
      </c>
      <c r="D11" s="10" t="s">
        <v>116</v>
      </c>
      <c r="F11" s="90" t="s">
        <v>66</v>
      </c>
      <c r="G11" s="18"/>
      <c r="H11" s="90" t="s">
        <v>117</v>
      </c>
      <c r="I11" s="18"/>
      <c r="J11" s="347"/>
      <c r="K11" s="41"/>
      <c r="L11" s="50"/>
      <c r="M11" s="41"/>
      <c r="N11" s="40"/>
      <c r="O11" s="41"/>
      <c r="P11" s="40"/>
      <c r="Q11" s="41"/>
      <c r="R11" s="40"/>
      <c r="S11" s="41"/>
      <c r="T11" s="40"/>
      <c r="U11" s="41"/>
    </row>
    <row r="12" spans="1:21" s="9" customFormat="1" ht="51" customHeight="1">
      <c r="A12" s="352"/>
      <c r="B12" s="310" t="s">
        <v>191</v>
      </c>
      <c r="D12" s="10" t="s">
        <v>116</v>
      </c>
      <c r="F12" s="90" t="s">
        <v>66</v>
      </c>
      <c r="G12" s="18"/>
      <c r="H12" s="90" t="s">
        <v>117</v>
      </c>
      <c r="I12" s="18"/>
      <c r="J12" s="347"/>
      <c r="K12" s="39"/>
      <c r="L12" s="50"/>
      <c r="M12" s="39"/>
      <c r="N12" s="40"/>
      <c r="O12" s="39"/>
      <c r="P12" s="40"/>
      <c r="Q12" s="39"/>
      <c r="R12" s="40"/>
      <c r="S12" s="39"/>
      <c r="T12" s="40"/>
      <c r="U12" s="39"/>
    </row>
    <row r="13" spans="1:21" s="9" customFormat="1" ht="51" customHeight="1">
      <c r="A13" s="352"/>
      <c r="B13" s="310" t="s">
        <v>192</v>
      </c>
      <c r="D13" s="10" t="s">
        <v>116</v>
      </c>
      <c r="F13" s="90" t="s">
        <v>66</v>
      </c>
      <c r="G13" s="18"/>
      <c r="H13" s="90" t="s">
        <v>117</v>
      </c>
      <c r="I13" s="18"/>
      <c r="J13" s="347"/>
      <c r="K13" s="18"/>
      <c r="L13" s="50"/>
      <c r="M13" s="18"/>
      <c r="N13" s="40"/>
      <c r="O13" s="18"/>
      <c r="P13" s="40"/>
      <c r="Q13" s="18"/>
      <c r="R13" s="40"/>
      <c r="S13" s="18"/>
      <c r="T13" s="40"/>
      <c r="U13" s="18"/>
    </row>
    <row r="14" spans="1:21" s="9" customFormat="1" ht="51" customHeight="1">
      <c r="A14" s="352"/>
      <c r="B14" s="310" t="s">
        <v>193</v>
      </c>
      <c r="D14" s="10" t="s">
        <v>116</v>
      </c>
      <c r="F14" s="90" t="s">
        <v>66</v>
      </c>
      <c r="G14" s="18"/>
      <c r="H14" s="90" t="s">
        <v>117</v>
      </c>
      <c r="I14" s="18"/>
      <c r="J14" s="347"/>
      <c r="K14" s="18"/>
      <c r="L14" s="50"/>
      <c r="M14" s="18"/>
      <c r="N14" s="40"/>
      <c r="O14" s="18"/>
      <c r="P14" s="40"/>
      <c r="Q14" s="18"/>
      <c r="R14" s="40"/>
      <c r="S14" s="18"/>
      <c r="T14" s="40"/>
      <c r="U14" s="18"/>
    </row>
    <row r="15" spans="1:21" s="9" customFormat="1" ht="51" customHeight="1">
      <c r="A15" s="352"/>
      <c r="B15" s="310" t="s">
        <v>194</v>
      </c>
      <c r="D15" s="10" t="s">
        <v>116</v>
      </c>
      <c r="F15" s="90" t="s">
        <v>66</v>
      </c>
      <c r="G15" s="18"/>
      <c r="H15" s="90" t="s">
        <v>117</v>
      </c>
      <c r="I15" s="18"/>
      <c r="J15" s="347"/>
      <c r="K15" s="18"/>
      <c r="L15" s="50"/>
      <c r="M15" s="18"/>
      <c r="N15" s="40"/>
      <c r="O15" s="18"/>
      <c r="P15" s="40"/>
      <c r="Q15" s="18"/>
      <c r="R15" s="40"/>
      <c r="S15" s="18"/>
      <c r="T15" s="40"/>
      <c r="U15" s="18"/>
    </row>
    <row r="16" spans="1:21" s="9" customFormat="1" ht="51" customHeight="1">
      <c r="A16" s="339" t="s">
        <v>195</v>
      </c>
      <c r="B16" s="306" t="s">
        <v>196</v>
      </c>
      <c r="D16" s="10" t="s">
        <v>116</v>
      </c>
      <c r="F16" s="90" t="s">
        <v>66</v>
      </c>
      <c r="G16" s="244"/>
      <c r="H16" s="90" t="s">
        <v>117</v>
      </c>
      <c r="I16" s="244"/>
      <c r="J16" s="347"/>
      <c r="K16" s="244"/>
      <c r="L16" s="50"/>
      <c r="M16" s="244"/>
      <c r="N16" s="40"/>
      <c r="O16" s="244"/>
      <c r="P16" s="40"/>
      <c r="Q16" s="244"/>
      <c r="R16" s="40"/>
      <c r="S16" s="244"/>
      <c r="T16" s="40"/>
      <c r="U16" s="244"/>
    </row>
    <row r="17" spans="1:21" s="9" customFormat="1" ht="51" customHeight="1">
      <c r="A17" s="352"/>
      <c r="B17" s="306" t="s">
        <v>197</v>
      </c>
      <c r="D17" s="10" t="s">
        <v>116</v>
      </c>
      <c r="F17" s="90" t="s">
        <v>66</v>
      </c>
      <c r="G17" s="244"/>
      <c r="H17" s="90" t="s">
        <v>117</v>
      </c>
      <c r="I17" s="244"/>
      <c r="J17" s="347"/>
      <c r="K17" s="244"/>
      <c r="L17" s="50"/>
      <c r="M17" s="244"/>
      <c r="N17" s="40"/>
      <c r="O17" s="244"/>
      <c r="P17" s="40"/>
      <c r="Q17" s="244"/>
      <c r="R17" s="40"/>
      <c r="S17" s="244"/>
      <c r="T17" s="40"/>
      <c r="U17" s="244"/>
    </row>
    <row r="18" spans="1:21" s="9" customFormat="1" ht="51" customHeight="1">
      <c r="A18" s="339" t="s">
        <v>198</v>
      </c>
      <c r="B18" s="310" t="s">
        <v>199</v>
      </c>
      <c r="D18" s="10" t="s">
        <v>116</v>
      </c>
      <c r="F18" s="90" t="s">
        <v>66</v>
      </c>
      <c r="G18" s="244"/>
      <c r="H18" s="90" t="s">
        <v>117</v>
      </c>
      <c r="I18" s="244"/>
      <c r="J18" s="347"/>
      <c r="K18" s="244"/>
      <c r="L18" s="50"/>
      <c r="M18" s="244"/>
      <c r="N18" s="40"/>
      <c r="O18" s="244"/>
      <c r="P18" s="40"/>
      <c r="Q18" s="244"/>
      <c r="R18" s="40"/>
      <c r="S18" s="244"/>
      <c r="T18" s="40"/>
      <c r="U18" s="244"/>
    </row>
    <row r="19" spans="1:21" s="9" customFormat="1" ht="51" customHeight="1">
      <c r="A19" s="352"/>
      <c r="B19" s="310" t="s">
        <v>200</v>
      </c>
      <c r="D19" s="10" t="s">
        <v>116</v>
      </c>
      <c r="F19" s="90" t="s">
        <v>66</v>
      </c>
      <c r="G19" s="244"/>
      <c r="H19" s="90" t="s">
        <v>117</v>
      </c>
      <c r="I19" s="244"/>
      <c r="J19" s="347"/>
      <c r="K19" s="244"/>
      <c r="L19" s="50"/>
      <c r="M19" s="244"/>
      <c r="N19" s="40"/>
      <c r="O19" s="244"/>
      <c r="P19" s="40"/>
      <c r="Q19" s="244"/>
      <c r="R19" s="40"/>
      <c r="S19" s="244"/>
      <c r="T19" s="40"/>
      <c r="U19" s="244"/>
    </row>
    <row r="20" spans="1:21" s="9" customFormat="1" ht="51" customHeight="1">
      <c r="A20" s="352"/>
      <c r="B20" s="310" t="s">
        <v>201</v>
      </c>
      <c r="D20" s="10" t="s">
        <v>116</v>
      </c>
      <c r="F20" s="90" t="s">
        <v>66</v>
      </c>
      <c r="G20" s="244"/>
      <c r="H20" s="90" t="s">
        <v>117</v>
      </c>
      <c r="I20" s="244"/>
      <c r="J20" s="347"/>
      <c r="K20" s="244"/>
      <c r="L20" s="50"/>
      <c r="M20" s="244"/>
      <c r="N20" s="40"/>
      <c r="O20" s="244"/>
      <c r="P20" s="40"/>
      <c r="Q20" s="244"/>
      <c r="R20" s="40"/>
      <c r="S20" s="244"/>
      <c r="T20" s="40"/>
      <c r="U20" s="244"/>
    </row>
    <row r="21" spans="1:21" s="9" customFormat="1" ht="51" customHeight="1">
      <c r="A21" s="352"/>
      <c r="B21" s="310" t="s">
        <v>202</v>
      </c>
      <c r="D21" s="10" t="s">
        <v>116</v>
      </c>
      <c r="F21" s="90" t="s">
        <v>66</v>
      </c>
      <c r="G21" s="244"/>
      <c r="H21" s="90" t="s">
        <v>117</v>
      </c>
      <c r="I21" s="244"/>
      <c r="J21" s="347"/>
      <c r="K21" s="244"/>
      <c r="L21" s="50"/>
      <c r="M21" s="244"/>
      <c r="N21" s="40"/>
      <c r="O21" s="244"/>
      <c r="P21" s="40"/>
      <c r="Q21" s="244"/>
      <c r="R21" s="40"/>
      <c r="S21" s="244"/>
      <c r="T21" s="40"/>
      <c r="U21" s="244"/>
    </row>
    <row r="22" spans="1:21" s="9" customFormat="1" ht="51" customHeight="1">
      <c r="A22" s="339" t="s">
        <v>203</v>
      </c>
      <c r="B22" s="310" t="s">
        <v>204</v>
      </c>
      <c r="D22" s="10" t="s">
        <v>116</v>
      </c>
      <c r="F22" s="90" t="s">
        <v>66</v>
      </c>
      <c r="G22" s="244"/>
      <c r="H22" s="90" t="s">
        <v>117</v>
      </c>
      <c r="I22" s="244"/>
      <c r="J22" s="347"/>
      <c r="K22" s="244"/>
      <c r="L22" s="50"/>
      <c r="M22" s="244"/>
      <c r="N22" s="40"/>
      <c r="O22" s="244"/>
      <c r="P22" s="40"/>
      <c r="Q22" s="244"/>
      <c r="R22" s="40"/>
      <c r="S22" s="244"/>
      <c r="T22" s="40"/>
      <c r="U22" s="244"/>
    </row>
    <row r="23" spans="1:21" s="9" customFormat="1" ht="51" customHeight="1">
      <c r="A23" s="352"/>
      <c r="B23" s="310" t="s">
        <v>205</v>
      </c>
      <c r="D23" s="10" t="s">
        <v>116</v>
      </c>
      <c r="F23" s="90" t="s">
        <v>66</v>
      </c>
      <c r="G23" s="244"/>
      <c r="H23" s="90" t="s">
        <v>117</v>
      </c>
      <c r="I23" s="244"/>
      <c r="J23" s="347"/>
      <c r="K23" s="244"/>
      <c r="L23" s="50"/>
      <c r="M23" s="244"/>
      <c r="N23" s="40"/>
      <c r="O23" s="244"/>
      <c r="P23" s="40"/>
      <c r="Q23" s="244"/>
      <c r="R23" s="40"/>
      <c r="S23" s="244"/>
      <c r="T23" s="40"/>
      <c r="U23" s="244"/>
    </row>
    <row r="24" spans="1:21" s="9" customFormat="1" ht="51" customHeight="1">
      <c r="A24" s="277" t="s">
        <v>206</v>
      </c>
      <c r="B24" s="310" t="s">
        <v>207</v>
      </c>
      <c r="D24" s="10" t="s">
        <v>116</v>
      </c>
      <c r="F24" s="90" t="s">
        <v>66</v>
      </c>
      <c r="G24" s="244"/>
      <c r="H24" s="90" t="s">
        <v>117</v>
      </c>
      <c r="I24" s="244"/>
      <c r="J24" s="348"/>
      <c r="K24" s="244"/>
      <c r="L24" s="50"/>
      <c r="M24" s="244"/>
      <c r="N24" s="40"/>
      <c r="O24" s="244"/>
      <c r="P24" s="40"/>
      <c r="Q24" s="244"/>
      <c r="R24" s="40"/>
      <c r="S24" s="244"/>
      <c r="T24" s="40"/>
      <c r="U24" s="244"/>
    </row>
    <row r="25" spans="1:21" s="243" customFormat="1">
      <c r="A25" s="242"/>
    </row>
  </sheetData>
  <mergeCells count="5">
    <mergeCell ref="A10:A15"/>
    <mergeCell ref="A16:A17"/>
    <mergeCell ref="A18:A21"/>
    <mergeCell ref="A22:A23"/>
    <mergeCell ref="J9:J24"/>
  </mergeCells>
  <pageMargins left="0.7" right="0.7" top="0.75" bottom="0.75" header="0.3" footer="0.3"/>
  <pageSetup paperSize="8"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B5E1-377A-0E42-908B-D02E3C9B4F9B}">
  <sheetPr codeName="Sheet9"/>
  <dimension ref="A1:U9"/>
  <sheetViews>
    <sheetView zoomScale="75" zoomScaleNormal="34" zoomScalePageLayoutView="60" workbookViewId="0">
      <selection activeCell="D14" sqref="D14"/>
    </sheetView>
  </sheetViews>
  <sheetFormatPr defaultColWidth="10.5" defaultRowHeight="15.95"/>
  <cols>
    <col min="1" max="1" width="18.375" style="241" customWidth="1"/>
    <col min="2" max="2" width="37.5" style="241" customWidth="1"/>
    <col min="3" max="3" width="3" style="241" customWidth="1"/>
    <col min="4" max="4" width="39" style="241" customWidth="1"/>
    <col min="5" max="5" width="3" style="241" customWidth="1"/>
    <col min="6" max="6" width="28.5" style="241" customWidth="1"/>
    <col min="7" max="7" width="3" style="241" customWidth="1"/>
    <col min="8" max="8" width="28.5" style="241" customWidth="1"/>
    <col min="9" max="9" width="3" style="241" customWidth="1"/>
    <col min="10" max="10" width="39.5" style="241" customWidth="1"/>
    <col min="11" max="11" width="3" style="241" customWidth="1"/>
    <col min="12" max="12" width="36.125" style="241" customWidth="1"/>
    <col min="13" max="13" width="3" style="241" customWidth="1"/>
    <col min="14" max="14" width="39.5" style="241" customWidth="1"/>
    <col min="15" max="15" width="3" style="241" customWidth="1"/>
    <col min="16" max="16" width="39.5" style="241" customWidth="1"/>
    <col min="17" max="17" width="3" style="241" customWidth="1"/>
    <col min="18" max="18" width="39.5" style="241" customWidth="1"/>
    <col min="19" max="19" width="3" style="241" customWidth="1"/>
    <col min="20" max="20" width="39.5" style="241" customWidth="1"/>
    <col min="21" max="21" width="3" style="241" customWidth="1"/>
    <col min="22" max="16384" width="10.5" style="241"/>
  </cols>
  <sheetData>
    <row r="1" spans="1:21" ht="24.95">
      <c r="A1" s="240" t="s">
        <v>208</v>
      </c>
    </row>
    <row r="3" spans="1:21" s="31" customFormat="1" ht="90">
      <c r="A3" s="32" t="s">
        <v>209</v>
      </c>
      <c r="B3" s="315" t="s">
        <v>210</v>
      </c>
      <c r="C3" s="34"/>
      <c r="D3" s="10" t="s">
        <v>102</v>
      </c>
      <c r="E3" s="34"/>
      <c r="F3" s="35"/>
      <c r="G3" s="34"/>
      <c r="H3" s="35"/>
      <c r="I3" s="34"/>
      <c r="J3" s="6"/>
      <c r="L3" s="6"/>
      <c r="N3" s="37"/>
      <c r="P3" s="37"/>
      <c r="R3" s="37"/>
      <c r="T3" s="37"/>
    </row>
    <row r="4" spans="1:21" s="1" customFormat="1" ht="18">
      <c r="B4" s="3"/>
      <c r="D4" s="2"/>
      <c r="F4" s="2"/>
      <c r="H4" s="2"/>
      <c r="J4" s="3"/>
      <c r="L4" s="41"/>
      <c r="N4" s="3"/>
      <c r="P4" s="3"/>
      <c r="R4" s="3"/>
      <c r="T4" s="3"/>
    </row>
    <row r="5" spans="1:21" s="1" customFormat="1" ht="75.95">
      <c r="B5" s="3" t="s">
        <v>103</v>
      </c>
      <c r="D5" s="84" t="s">
        <v>104</v>
      </c>
      <c r="E5" s="46"/>
      <c r="F5" s="84" t="s">
        <v>105</v>
      </c>
      <c r="G5" s="46"/>
      <c r="H5" s="84" t="s">
        <v>106</v>
      </c>
      <c r="I5" s="54"/>
      <c r="J5" s="47" t="s">
        <v>107</v>
      </c>
      <c r="K5" s="29"/>
      <c r="L5" s="47" t="s">
        <v>108</v>
      </c>
      <c r="M5" s="29"/>
      <c r="N5" s="30" t="s">
        <v>109</v>
      </c>
      <c r="O5" s="29"/>
      <c r="P5" s="30" t="s">
        <v>110</v>
      </c>
      <c r="Q5" s="29"/>
      <c r="R5" s="30" t="s">
        <v>111</v>
      </c>
      <c r="S5" s="29"/>
      <c r="T5" s="30" t="s">
        <v>112</v>
      </c>
      <c r="U5" s="29"/>
    </row>
    <row r="6" spans="1:21" s="1" customFormat="1" ht="18">
      <c r="B6" s="3"/>
      <c r="D6" s="2"/>
      <c r="F6" s="2"/>
      <c r="H6" s="2"/>
      <c r="J6" s="3"/>
      <c r="L6" s="39"/>
      <c r="N6" s="3"/>
      <c r="P6" s="3"/>
      <c r="R6" s="3"/>
      <c r="T6" s="3"/>
    </row>
    <row r="7" spans="1:21" s="4" customFormat="1" ht="114.95" customHeight="1">
      <c r="A7" s="13"/>
      <c r="B7" s="312" t="s">
        <v>211</v>
      </c>
      <c r="C7" s="7"/>
      <c r="D7" s="8" t="s">
        <v>116</v>
      </c>
      <c r="E7" s="7"/>
      <c r="F7" s="90" t="s">
        <v>66</v>
      </c>
      <c r="G7" s="19"/>
      <c r="H7" s="90" t="s">
        <v>117</v>
      </c>
      <c r="I7" s="19"/>
      <c r="J7" s="356"/>
      <c r="K7" s="20"/>
      <c r="L7" s="311"/>
      <c r="M7" s="20"/>
      <c r="N7" s="37"/>
      <c r="O7" s="20"/>
      <c r="P7" s="37"/>
      <c r="Q7" s="20"/>
      <c r="R7" s="37"/>
      <c r="S7" s="20"/>
      <c r="T7" s="37"/>
      <c r="U7" s="20"/>
    </row>
    <row r="8" spans="1:21" s="4" customFormat="1" ht="114.95" customHeight="1">
      <c r="A8" s="14"/>
      <c r="B8" s="313" t="s">
        <v>212</v>
      </c>
      <c r="C8" s="9"/>
      <c r="D8" s="10" t="s">
        <v>116</v>
      </c>
      <c r="E8" s="9"/>
      <c r="F8" s="90" t="s">
        <v>66</v>
      </c>
      <c r="G8" s="21"/>
      <c r="H8" s="90" t="s">
        <v>117</v>
      </c>
      <c r="I8" s="21"/>
      <c r="J8" s="357"/>
      <c r="K8" s="1"/>
      <c r="L8" s="311"/>
      <c r="M8" s="1"/>
      <c r="N8" s="37"/>
      <c r="O8" s="1"/>
      <c r="P8" s="37"/>
      <c r="Q8" s="1"/>
      <c r="R8" s="37"/>
      <c r="S8" s="1"/>
      <c r="T8" s="37"/>
      <c r="U8" s="1"/>
    </row>
    <row r="9" spans="1:21" s="4" customFormat="1" ht="114.95" customHeight="1">
      <c r="A9" s="15"/>
      <c r="B9" s="314" t="s">
        <v>213</v>
      </c>
      <c r="C9" s="9"/>
      <c r="D9" s="12" t="s">
        <v>116</v>
      </c>
      <c r="E9" s="11"/>
      <c r="F9" s="90" t="s">
        <v>66</v>
      </c>
      <c r="G9" s="21"/>
      <c r="H9" s="90" t="s">
        <v>117</v>
      </c>
      <c r="I9" s="21"/>
      <c r="J9" s="358"/>
      <c r="K9" s="31"/>
      <c r="L9" s="311"/>
      <c r="M9" s="31"/>
      <c r="N9" s="37"/>
      <c r="O9" s="31"/>
      <c r="P9" s="37"/>
      <c r="Q9" s="31"/>
      <c r="R9" s="37"/>
      <c r="S9" s="31"/>
      <c r="T9" s="37"/>
      <c r="U9" s="31"/>
    </row>
  </sheetData>
  <mergeCells count="1">
    <mergeCell ref="J7:J9"/>
  </mergeCells>
  <pageMargins left="0.7" right="0.7" top="0.75" bottom="0.75" header="0.3" footer="0.3"/>
  <pageSetup paperSize="8"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BB3B790D4CD34F81FC0BEB718ECEB9" ma:contentTypeVersion="12" ma:contentTypeDescription="Create a new document." ma:contentTypeScope="" ma:versionID="f5dd29a87e61a77ba8786bd7134f6628">
  <xsd:schema xmlns:xsd="http://www.w3.org/2001/XMLSchema" xmlns:xs="http://www.w3.org/2001/XMLSchema" xmlns:p="http://schemas.microsoft.com/office/2006/metadata/properties" xmlns:ns2="d9eb0d81-beec-4074-bc6f-8be11319408c" xmlns:ns3="ec4d7596-7f32-41a8-9a95-4275d9a1ea6b" targetNamespace="http://schemas.microsoft.com/office/2006/metadata/properties" ma:root="true" ma:fieldsID="6ca7b408473883a6152b46500ab68b83" ns2:_="" ns3:_="">
    <xsd:import namespace="d9eb0d81-beec-4074-bc6f-8be11319408c"/>
    <xsd:import namespace="ec4d7596-7f32-41a8-9a95-4275d9a1ea6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0d81-beec-4074-bc6f-8be113194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c4d7596-7f32-41a8-9a95-4275d9a1ea6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f0baf1-86eb-465a-a248-232f9a8b4d34}" ma:internalName="TaxCatchAll" ma:showField="CatchAllData" ma:web="ec4d7596-7f32-41a8-9a95-4275d9a1ea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c4d7596-7f32-41a8-9a95-4275d9a1ea6b" xsi:nil="true"/>
    <lcf76f155ced4ddcb4097134ff3c332f xmlns="d9eb0d81-beec-4074-bc6f-8be1131940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AB30F4-03AC-45D5-A658-69C94E7814BB}"/>
</file>

<file path=customXml/itemProps2.xml><?xml version="1.0" encoding="utf-8"?>
<ds:datastoreItem xmlns:ds="http://schemas.openxmlformats.org/officeDocument/2006/customXml" ds:itemID="{7C0BC6C0-7B6D-4886-820A-3A51F212CFFB}"/>
</file>

<file path=customXml/itemProps3.xml><?xml version="1.0" encoding="utf-8"?>
<ds:datastoreItem xmlns:ds="http://schemas.openxmlformats.org/officeDocument/2006/customXml" ds:itemID="{8519F17E-4F5A-450D-B771-D83C95A8972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Alex Gordy</cp:lastModifiedBy>
  <cp:revision/>
  <dcterms:created xsi:type="dcterms:W3CDTF">2020-07-14T03:16:31Z</dcterms:created>
  <dcterms:modified xsi:type="dcterms:W3CDTF">2022-06-27T14:07:06Z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0x010100F6BB3B790D4CD34F81FC0BEB718ECEB9</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ediaServiceImageTags">
    <vt:lpwstr/>
  </property>
</Properties>
</file>